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730" windowHeight="11760"/>
  </bookViews>
  <sheets>
    <sheet name="171" sheetId="1" r:id="rId1"/>
  </sheets>
  <externalReferences>
    <externalReference r:id="rId2"/>
  </externalReferences>
  <definedNames>
    <definedName name="Z_920D8E9E_78C6_48FD_B280_1E6F74C8EF4B_.wvu.PrintArea" localSheetId="0" hidden="1">'171'!$A$1:$D$153</definedName>
  </definedNames>
  <calcPr calcId="124519"/>
</workbook>
</file>

<file path=xl/calcChain.xml><?xml version="1.0" encoding="utf-8"?>
<calcChain xmlns="http://schemas.openxmlformats.org/spreadsheetml/2006/main">
  <c r="C158" i="1"/>
  <c r="C157"/>
  <c r="F156"/>
  <c r="E156"/>
  <c r="D156"/>
  <c r="C155"/>
  <c r="B155"/>
  <c r="A155"/>
  <c r="F154"/>
  <c r="E154"/>
  <c r="D154"/>
  <c r="B154"/>
  <c r="A154"/>
  <c r="C153"/>
  <c r="C152"/>
  <c r="C151"/>
  <c r="C150"/>
  <c r="C149"/>
  <c r="C148"/>
  <c r="C147"/>
  <c r="F146"/>
  <c r="E146"/>
  <c r="D146"/>
  <c r="C145"/>
  <c r="F144"/>
  <c r="E144"/>
  <c r="D144"/>
  <c r="C143"/>
  <c r="C142"/>
  <c r="F141"/>
  <c r="E141"/>
  <c r="D141"/>
  <c r="C140"/>
  <c r="C139"/>
  <c r="F138"/>
  <c r="E138"/>
  <c r="D138"/>
  <c r="C138" s="1"/>
  <c r="F137"/>
  <c r="F136" s="1"/>
  <c r="D137"/>
  <c r="E136"/>
  <c r="C135"/>
  <c r="F134"/>
  <c r="E134"/>
  <c r="D134"/>
  <c r="C133"/>
  <c r="C132"/>
  <c r="C131"/>
  <c r="C130"/>
  <c r="C129"/>
  <c r="F128"/>
  <c r="E128"/>
  <c r="D128"/>
  <c r="C127"/>
  <c r="F126"/>
  <c r="E126"/>
  <c r="D126"/>
  <c r="C125"/>
  <c r="F124"/>
  <c r="E124"/>
  <c r="D124"/>
  <c r="C123"/>
  <c r="C122"/>
  <c r="C121"/>
  <c r="F120"/>
  <c r="E120"/>
  <c r="D120"/>
  <c r="C119"/>
  <c r="F118"/>
  <c r="E118"/>
  <c r="D118"/>
  <c r="C117"/>
  <c r="C116"/>
  <c r="F115"/>
  <c r="E115"/>
  <c r="D115"/>
  <c r="C114"/>
  <c r="C113"/>
  <c r="F112"/>
  <c r="E112"/>
  <c r="D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F89"/>
  <c r="E89"/>
  <c r="D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F68"/>
  <c r="E68"/>
  <c r="D68"/>
  <c r="C67"/>
  <c r="C66"/>
  <c r="C65"/>
  <c r="F64"/>
  <c r="E64"/>
  <c r="D64"/>
  <c r="C63"/>
  <c r="C62"/>
  <c r="C61"/>
  <c r="C60"/>
  <c r="C59"/>
  <c r="C58"/>
  <c r="F57"/>
  <c r="E57"/>
  <c r="D57"/>
  <c r="C56"/>
  <c r="C55"/>
  <c r="F54"/>
  <c r="E54"/>
  <c r="D54"/>
  <c r="C53"/>
  <c r="C52"/>
  <c r="C51"/>
  <c r="C50"/>
  <c r="C49"/>
  <c r="F48"/>
  <c r="E48"/>
  <c r="D48"/>
  <c r="D47"/>
  <c r="C47" s="1"/>
  <c r="D46"/>
  <c r="F45"/>
  <c r="E45"/>
  <c r="C44"/>
  <c r="F43"/>
  <c r="E43"/>
  <c r="D43"/>
  <c r="C42"/>
  <c r="C41"/>
  <c r="F40"/>
  <c r="E40"/>
  <c r="D40"/>
  <c r="D29"/>
  <c r="C54" l="1"/>
  <c r="C43"/>
  <c r="C64"/>
  <c r="C118"/>
  <c r="C120"/>
  <c r="C144"/>
  <c r="C146"/>
  <c r="C154"/>
  <c r="C48"/>
  <c r="C134"/>
  <c r="C137"/>
  <c r="C57"/>
  <c r="C68"/>
  <c r="C112"/>
  <c r="C124"/>
  <c r="C126"/>
  <c r="C128"/>
  <c r="C141"/>
  <c r="F159"/>
  <c r="C89"/>
  <c r="C115"/>
  <c r="D136"/>
  <c r="C136" s="1"/>
  <c r="E159"/>
  <c r="C156"/>
  <c r="C46"/>
  <c r="C40"/>
  <c r="D45"/>
  <c r="C45" l="1"/>
  <c r="D159"/>
  <c r="C159" l="1"/>
</calcChain>
</file>

<file path=xl/sharedStrings.xml><?xml version="1.0" encoding="utf-8"?>
<sst xmlns="http://schemas.openxmlformats.org/spreadsheetml/2006/main" count="282" uniqueCount="279">
  <si>
    <t>УТВЕРЖДЕНО</t>
  </si>
  <si>
    <t>Начальник Управления образования Исполнительного комитета муниципального образования города Казани</t>
  </si>
  <si>
    <t>________________________И.А.Ризванов</t>
  </si>
  <si>
    <t>(подпись)</t>
  </si>
  <si>
    <t>СМЕТА</t>
  </si>
  <si>
    <t>доходов и расходов, по средствам,                                              полученным от предпринимательской и иной приносящей доход деятельности на 2025 год</t>
  </si>
  <si>
    <t>Учреждение</t>
  </si>
  <si>
    <t>МАДОУ"Детский сад №171 комбинированного вида с татарским языком воспитания и обучения" Советского района г.Казани</t>
  </si>
  <si>
    <t>Адрес</t>
  </si>
  <si>
    <t>Периодичность: годовая</t>
  </si>
  <si>
    <r>
      <t>Индивидуальная</t>
    </r>
    <r>
      <rPr>
        <sz val="12"/>
        <rFont val="Arial Cyr"/>
        <family val="2"/>
        <charset val="204"/>
      </rPr>
      <t xml:space="preserve"> (общая)</t>
    </r>
  </si>
  <si>
    <r>
      <t>Министерство</t>
    </r>
    <r>
      <rPr>
        <sz val="12"/>
        <rFont val="Arial Cyr"/>
        <family val="2"/>
        <charset val="204"/>
      </rPr>
      <t>, ведомство</t>
    </r>
  </si>
  <si>
    <t>Раздел, подраздел</t>
  </si>
  <si>
    <t>0701</t>
  </si>
  <si>
    <t>Целевая статья</t>
  </si>
  <si>
    <t>0210342000</t>
  </si>
  <si>
    <t>Вид расходов</t>
  </si>
  <si>
    <t>111,112,113,119,244,853,852,247</t>
  </si>
  <si>
    <t>Доп.КР</t>
  </si>
  <si>
    <t>521,523,522</t>
  </si>
  <si>
    <t>Доп.ФК</t>
  </si>
  <si>
    <t>Единица измерения:</t>
  </si>
  <si>
    <t>руб.</t>
  </si>
  <si>
    <t>Наименование статьи</t>
  </si>
  <si>
    <t>1.ДОХОДЫ</t>
  </si>
  <si>
    <t>Поступления текущего года</t>
  </si>
  <si>
    <t>Доходы, от операционной аренды</t>
  </si>
  <si>
    <t>82100000000000000121</t>
  </si>
  <si>
    <t>Доходы от оказания платных услуг</t>
  </si>
  <si>
    <t>82100000000000000131</t>
  </si>
  <si>
    <t>Доходы от оказания платных услуг (целевые платные согл пост№705 от 21.09.17) питание сотрудников</t>
  </si>
  <si>
    <t>82100000000000006131</t>
  </si>
  <si>
    <t>Доходы от оказания услуг - родплата пришкольные лагеря</t>
  </si>
  <si>
    <t>82100000000000004131</t>
  </si>
  <si>
    <t>Доходы от компенсации затрат (охрана)</t>
  </si>
  <si>
    <t>82100000000000000134</t>
  </si>
  <si>
    <t>Доходы по условным арендным платежам (от компенсации затрат на коммунальные услуги)</t>
  </si>
  <si>
    <t>82100000000000000135</t>
  </si>
  <si>
    <t>Иные доходы (гранты, добровольные пожертвования)</t>
  </si>
  <si>
    <t>82100000000000000155</t>
  </si>
  <si>
    <t>Всего доходов</t>
  </si>
  <si>
    <t>2. РАСХОДЫ</t>
  </si>
  <si>
    <t>КОСГУ, ДопЭК</t>
  </si>
  <si>
    <t>Сумма итого</t>
  </si>
  <si>
    <t>Заработная плата</t>
  </si>
  <si>
    <t>211</t>
  </si>
  <si>
    <t>- заработная плата педагогического персонала</t>
  </si>
  <si>
    <t>П211004</t>
  </si>
  <si>
    <t>- заработная плата вспомогательного персонала</t>
  </si>
  <si>
    <t>П211005</t>
  </si>
  <si>
    <t>Прочие выплаты</t>
  </si>
  <si>
    <t>212</t>
  </si>
  <si>
    <t>- суточные работникам (сотрудникам) при служебных командировках (кроме водителей)</t>
  </si>
  <si>
    <t>П212006</t>
  </si>
  <si>
    <t>Начисления на выплаты по заработной плате</t>
  </si>
  <si>
    <t>213</t>
  </si>
  <si>
    <t>- начисления на заработную плату педагогического персонала</t>
  </si>
  <si>
    <t>П213004</t>
  </si>
  <si>
    <t>- начисления на заработную плату вспомогательного персонала</t>
  </si>
  <si>
    <t>П213005</t>
  </si>
  <si>
    <t>Услуги связи</t>
  </si>
  <si>
    <t>221</t>
  </si>
  <si>
    <t>-услуги телефонной связи</t>
  </si>
  <si>
    <t>П221001</t>
  </si>
  <si>
    <t>-плата за предоставление доступа к телефонной связи и Интернет(разовый)</t>
  </si>
  <si>
    <t>П221002</t>
  </si>
  <si>
    <t>-услуги сотовой связи связи</t>
  </si>
  <si>
    <t>П221010</t>
  </si>
  <si>
    <t>-плата за услуги сети Интернет</t>
  </si>
  <si>
    <t>П221012</t>
  </si>
  <si>
    <t>-прочие услуги связи  (радио, а/я)</t>
  </si>
  <si>
    <t>П221099</t>
  </si>
  <si>
    <t>Транспортные услуги</t>
  </si>
  <si>
    <t>222</t>
  </si>
  <si>
    <t>- услуги сторонних организаций для оплаты расходов по проезду при служеб.командировках сотрудников</t>
  </si>
  <si>
    <t>П222004</t>
  </si>
  <si>
    <t>- прочие транспортные услуги</t>
  </si>
  <si>
    <t>П222099</t>
  </si>
  <si>
    <t>Коммунальные услуги</t>
  </si>
  <si>
    <t>223</t>
  </si>
  <si>
    <t>- электроснабжение</t>
  </si>
  <si>
    <t>П223001</t>
  </si>
  <si>
    <t>- теплоснабжение</t>
  </si>
  <si>
    <t>П223002</t>
  </si>
  <si>
    <t>- газоснабжение</t>
  </si>
  <si>
    <t>П223003</t>
  </si>
  <si>
    <t>- водоснабжение</t>
  </si>
  <si>
    <t>П223004</t>
  </si>
  <si>
    <t>- оплата договоров на вывоз твердых коммунальных отходов с региональным оператором</t>
  </si>
  <si>
    <t>П223017</t>
  </si>
  <si>
    <t>-прочие расход по коммунальным услугам, не включенные в вышеуказанные ДЭК</t>
  </si>
  <si>
    <t>П223099</t>
  </si>
  <si>
    <t>Арендная плата за пользование имуществом</t>
  </si>
  <si>
    <t>224</t>
  </si>
  <si>
    <t>- Аренда помещений</t>
  </si>
  <si>
    <t>П224001</t>
  </si>
  <si>
    <t>-аренда транспорта, оборудования</t>
  </si>
  <si>
    <t>П224002</t>
  </si>
  <si>
    <t>- прочие расходы по арендной лате за пользование имуществом</t>
  </si>
  <si>
    <t>П224099</t>
  </si>
  <si>
    <t>Работы, услуги по содержанию имущества</t>
  </si>
  <si>
    <t>225</t>
  </si>
  <si>
    <t xml:space="preserve">- обслуживание охранной и пожарной сигнализации </t>
  </si>
  <si>
    <t>П225001</t>
  </si>
  <si>
    <t>- содержание в чистоте помещений, зданий, дворов, иного имущества (озеленение, уборка и вывоз снега ,мусора, отходов, утилизация мусора (ТБО), дератизация, дезинфекция, дезинсекция, газация, санитарно-гигиеническое обслуживание, мойка и чистка (химчистка)</t>
  </si>
  <si>
    <t>П225002</t>
  </si>
  <si>
    <t>- 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</si>
  <si>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П225003</t>
  </si>
  <si>
    <t>- обеспечение функционирования и поддержки (восстановление) работоспособности объектов нефинансовых активов</t>
  </si>
  <si>
    <t>П225004</t>
  </si>
  <si>
    <t xml:space="preserve">- зарплата внештатных сотрудников </t>
  </si>
  <si>
    <t>П225005</t>
  </si>
  <si>
    <t>- текущий ремонт зданий, сооружений</t>
  </si>
  <si>
    <t>Н225007</t>
  </si>
  <si>
    <t>- ТО и ремонт аппаратного обеспечения (оргтехника, мед.оборудования, комп.техника и т.д.), включающее контроль тех.состояния</t>
  </si>
  <si>
    <t>П225010</t>
  </si>
  <si>
    <t>- тех обслуживание транспортных средств</t>
  </si>
  <si>
    <t>П225011</t>
  </si>
  <si>
    <t>- ремонт транспортных средств</t>
  </si>
  <si>
    <t>П225012</t>
  </si>
  <si>
    <t>- тех осмотр транспортных средств</t>
  </si>
  <si>
    <t>П225013</t>
  </si>
  <si>
    <t>- содержание трансп.средств (мойка и тд)</t>
  </si>
  <si>
    <t>П225014</t>
  </si>
  <si>
    <t>- расходы на ТО и ремонт оборудования (торговое, кухонное, офисное, лифты и т.п.)</t>
  </si>
  <si>
    <t>П225015</t>
  </si>
  <si>
    <t>- содержание в чистоте имущества, кроме недвижимого</t>
  </si>
  <si>
    <t>П225016</t>
  </si>
  <si>
    <t>- ТО приборов учета</t>
  </si>
  <si>
    <t>П225035</t>
  </si>
  <si>
    <t>- 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</si>
  <si>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</si>
  <si>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- содержание и ремонт объектов озеленения</t>
  </si>
  <si>
    <t>П225037</t>
  </si>
  <si>
    <t>-расходы по валке и обрезке зеленных насаждений в муниципальных учреждениях образования</t>
  </si>
  <si>
    <t>П225040</t>
  </si>
  <si>
    <t>-вывоз мусора ТКО для учреждений СКС</t>
  </si>
  <si>
    <t>П225050</t>
  </si>
  <si>
    <t>- прочие первоочередные расходы по работам, услугам по содержанию имущества</t>
  </si>
  <si>
    <t>П225098</t>
  </si>
  <si>
    <t>- прочие работы, услуги по содержанию имущества</t>
  </si>
  <si>
    <t>Н225099</t>
  </si>
  <si>
    <t>Прочие работы, услуги</t>
  </si>
  <si>
    <t>226</t>
  </si>
  <si>
    <t>- подписка</t>
  </si>
  <si>
    <t>П226001</t>
  </si>
  <si>
    <t>П226002</t>
  </si>
  <si>
    <t>- организация питания</t>
  </si>
  <si>
    <t>П226003</t>
  </si>
  <si>
    <t>-приобретение неисключительных прав на программное обеспечение</t>
  </si>
  <si>
    <t>П226010</t>
  </si>
  <si>
    <t>-приобретение и обновление справочно-информационных баз данных (Гарант, Консультант и др)</t>
  </si>
  <si>
    <t>П226013</t>
  </si>
  <si>
    <t>- прочие расходы в области информационно-коммуникационных технологий в тч разработка программного обеспечения …</t>
  </si>
  <si>
    <t>П226015</t>
  </si>
  <si>
    <t>- расходы в области информационно-коммуникационных технологий в тч разработка программного обеспечения, приобретения искл.прав…</t>
  </si>
  <si>
    <t>Н226016</t>
  </si>
  <si>
    <t>-разработка схем территориального планирования, планировка территорий</t>
  </si>
  <si>
    <t>Н226019</t>
  </si>
  <si>
    <t>- типографские работы, услуги</t>
  </si>
  <si>
    <t>Н226022</t>
  </si>
  <si>
    <t>- размещение объявлений, рекламы в СМИ, расходы на теле-радиопрограммы</t>
  </si>
  <si>
    <t>Н226023</t>
  </si>
  <si>
    <t>- возмещение расходов и оплата по проживанию в жилых помещениях (найм жилого помещения) при служебных командировках</t>
  </si>
  <si>
    <t>П226024</t>
  </si>
  <si>
    <t>- услуги адвокатов, нотариусов, переводчиков, экспертов, инкассаторов</t>
  </si>
  <si>
    <t>П226025</t>
  </si>
  <si>
    <t>- проведение инвентаризации, паспортизации основных средств</t>
  </si>
  <si>
    <t>П226027</t>
  </si>
  <si>
    <t>-оплата медосмотров</t>
  </si>
  <si>
    <t>П226031</t>
  </si>
  <si>
    <t>-услуги по предоставлению во временное пользование мягкого инветаря и спец одежды</t>
  </si>
  <si>
    <t>П226037</t>
  </si>
  <si>
    <t>-возмещение работникам расходов по проезду при служебных командировках</t>
  </si>
  <si>
    <t>П226042</t>
  </si>
  <si>
    <t>-компенсация расходов на проживание в жилых помещениях спортсменам и студентам при направлении их на различного рода мероприятия</t>
  </si>
  <si>
    <t>П226043</t>
  </si>
  <si>
    <t>-компенсация расходов по проезду спортсменам и студентам при направлении их на различного рода мероприятия</t>
  </si>
  <si>
    <t>П226044</t>
  </si>
  <si>
    <t>- услуги охраны образовательных учредений ЧОП</t>
  </si>
  <si>
    <t>П226050</t>
  </si>
  <si>
    <t>- 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</si>
  <si>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</si>
  <si>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- прочие первоочередные расходы по прочим работам, услуам</t>
  </si>
  <si>
    <t>П226098</t>
  </si>
  <si>
    <t>- прочие работы, услуги</t>
  </si>
  <si>
    <t>Н226099</t>
  </si>
  <si>
    <t>Страхование</t>
  </si>
  <si>
    <t>227</t>
  </si>
  <si>
    <t>-услуги по страхованию (за искл.ОСАГО, КАСКО)</t>
  </si>
  <si>
    <t>П227001</t>
  </si>
  <si>
    <t>-услуги по страхованию транспорных средств (ОСАГО, КАСКО)</t>
  </si>
  <si>
    <t>П227002</t>
  </si>
  <si>
    <t>Услуги, работы для целей капитальных вложений</t>
  </si>
  <si>
    <t>228</t>
  </si>
  <si>
    <t xml:space="preserve">- установка и монтаж локальных вычислительных сетей, систем охранной и пожарной сигнализации, видеонаблюдения, контроля доступа </t>
  </si>
  <si>
    <t>П228005</t>
  </si>
  <si>
    <t>- монтажные и пуско-наладочные работы поставляемых технических средств в области информационно-коммуникационных технологий</t>
  </si>
  <si>
    <t>Н228016</t>
  </si>
  <si>
    <t>Социальные пособия и компенсация персоналу в денежном виде</t>
  </si>
  <si>
    <t>266</t>
  </si>
  <si>
    <t>- прочие пособия</t>
  </si>
  <si>
    <t>П266099</t>
  </si>
  <si>
    <t>Налоги, пошлины и сборы</t>
  </si>
  <si>
    <t>291</t>
  </si>
  <si>
    <t>- прочие налоги, в т.ч.госпошлины (за исключением налогов по школьным автобусам)</t>
  </si>
  <si>
    <t>П291005</t>
  </si>
  <si>
    <t>-транспортный налог</t>
  </si>
  <si>
    <t>П291015</t>
  </si>
  <si>
    <t>-налог по УСН</t>
  </si>
  <si>
    <t>П291025</t>
  </si>
  <si>
    <t>Штрафы за нарушение законодательства о налогах и сборах, законодательства о страховых взносах</t>
  </si>
  <si>
    <t>292</t>
  </si>
  <si>
    <t>- штрафы, пени и другие экономические санкции</t>
  </si>
  <si>
    <t>П292003</t>
  </si>
  <si>
    <t>Другие экономические санкции</t>
  </si>
  <si>
    <t>295</t>
  </si>
  <si>
    <t>П295003</t>
  </si>
  <si>
    <t>Увеличение стоимости основных средств</t>
  </si>
  <si>
    <t>310</t>
  </si>
  <si>
    <t>- приобретение огнетушителей</t>
  </si>
  <si>
    <t>П310001</t>
  </si>
  <si>
    <t>-приобретение автоматизированных рабочих мест, серверного и тп оборудования</t>
  </si>
  <si>
    <t>Н310004</t>
  </si>
  <si>
    <t>- приобретение учебников для общеобразовательных учредений</t>
  </si>
  <si>
    <t>П310010</t>
  </si>
  <si>
    <t>-прочие первоочередные расходы по увеличению стоимости основных средств</t>
  </si>
  <si>
    <t>П310098</t>
  </si>
  <si>
    <t>-прочие расходы по увеличению стоимости основных средств</t>
  </si>
  <si>
    <t>Н310099</t>
  </si>
  <si>
    <t>Увеличение стоимости лекартсвенных препаратов и материалов, применяемых в медицинских целях</t>
  </si>
  <si>
    <t>341</t>
  </si>
  <si>
    <t>-закупка медикаментов, перевязочных средств (расходных материалов)</t>
  </si>
  <si>
    <t>П341006</t>
  </si>
  <si>
    <t>Увеличение стоимости продуктов питания</t>
  </si>
  <si>
    <t>342</t>
  </si>
  <si>
    <t>--продукты пиания (за исключением молока и молочных продуктов)</t>
  </si>
  <si>
    <t>П342005</t>
  </si>
  <si>
    <t>Увеличение стоимости ГСМ</t>
  </si>
  <si>
    <t>343</t>
  </si>
  <si>
    <t>- ГСМ</t>
  </si>
  <si>
    <t>П343001</t>
  </si>
  <si>
    <t>-моторные масла и спец.смазка</t>
  </si>
  <si>
    <t>П343015</t>
  </si>
  <si>
    <t>Увеличение стомости строительных материалов</t>
  </si>
  <si>
    <t>344</t>
  </si>
  <si>
    <t>-прочие первоочередные расходы по увеличению стоимости стройматериалов</t>
  </si>
  <si>
    <t>П344098</t>
  </si>
  <si>
    <t>-прочие расходы по увеличению стоимости стройматериалов</t>
  </si>
  <si>
    <t>Н344099</t>
  </si>
  <si>
    <t>Увеличение стомости мягкого инвентаря</t>
  </si>
  <si>
    <t>345</t>
  </si>
  <si>
    <t xml:space="preserve">- закупка мягкого инвентаря, одежды, обмундирования </t>
  </si>
  <si>
    <t>П345002</t>
  </si>
  <si>
    <t>Увеличение стоимости прочих оборотных запасов (материалов)</t>
  </si>
  <si>
    <t>346</t>
  </si>
  <si>
    <t xml:space="preserve">- закупка запчастей к оборудованию </t>
  </si>
  <si>
    <t>П346003</t>
  </si>
  <si>
    <t>- закупка материалов, используемых в процессе обучения</t>
  </si>
  <si>
    <t>П346004</t>
  </si>
  <si>
    <t>-закупка запчастей к транспортным средствам</t>
  </si>
  <si>
    <t>П346013</t>
  </si>
  <si>
    <t>-приобретение автошин</t>
  </si>
  <si>
    <t>П346014</t>
  </si>
  <si>
    <t>- приобретение канцелярских, хозтоваров, расходных материалов</t>
  </si>
  <si>
    <t>П346017</t>
  </si>
  <si>
    <t>-прочие расходы по увеличению стоимости прочих оборотных запасов</t>
  </si>
  <si>
    <t>П346098</t>
  </si>
  <si>
    <t>Н346099</t>
  </si>
  <si>
    <t>Увеличение стоимости прочих материальных запасов однократного применения</t>
  </si>
  <si>
    <t>349</t>
  </si>
  <si>
    <t>- расходы по увеличению стоимости прочих материальных запасов однократного применения</t>
  </si>
  <si>
    <t>П349098</t>
  </si>
  <si>
    <t>- прочие расходы по увеличению стоимости прочих материальных запасов, применяемых в медицинских целях, однократного применения</t>
  </si>
  <si>
    <t>Н349099</t>
  </si>
  <si>
    <t>Всего расходов</t>
  </si>
  <si>
    <t>Руководитель</t>
  </si>
  <si>
    <t>Р.Р. Ханафиева</t>
  </si>
  <si>
    <t>420075, г.Казань, ул. Советская, д.29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</si>
</sst>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b/>
      <sz val="15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u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"/>
      <family val="2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" fontId="5" fillId="0" borderId="5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12" fillId="0" borderId="0" xfId="0" applyFont="1"/>
    <xf numFmtId="0" fontId="5" fillId="0" borderId="2" xfId="0" applyFont="1" applyBorder="1" applyAlignment="1">
      <alignment horizontal="left"/>
    </xf>
    <xf numFmtId="4" fontId="5" fillId="0" borderId="4" xfId="0" applyNumberFormat="1" applyFont="1" applyBorder="1" applyAlignment="1">
      <alignment horizontal="center"/>
    </xf>
    <xf numFmtId="0" fontId="13" fillId="0" borderId="6" xfId="0" applyFont="1" applyFill="1" applyBorder="1" applyAlignment="1"/>
    <xf numFmtId="0" fontId="13" fillId="0" borderId="7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4" fillId="0" borderId="6" xfId="0" applyFont="1" applyFill="1" applyBorder="1" applyAlignment="1"/>
    <xf numFmtId="49" fontId="14" fillId="0" borderId="7" xfId="0" applyNumberFormat="1" applyFont="1" applyFill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4" fillId="0" borderId="7" xfId="0" applyNumberFormat="1" applyFont="1" applyFill="1" applyBorder="1" applyAlignment="1"/>
    <xf numFmtId="49" fontId="11" fillId="0" borderId="6" xfId="0" applyNumberFormat="1" applyFont="1" applyFill="1" applyBorder="1" applyAlignment="1">
      <alignment wrapText="1"/>
    </xf>
    <xf numFmtId="49" fontId="11" fillId="0" borderId="7" xfId="0" applyNumberFormat="1" applyFont="1" applyFill="1" applyBorder="1" applyAlignment="1">
      <alignment horizontal="center"/>
    </xf>
    <xf numFmtId="4" fontId="11" fillId="0" borderId="7" xfId="0" applyNumberFormat="1" applyFont="1" applyFill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164" fontId="15" fillId="0" borderId="7" xfId="0" applyNumberFormat="1" applyFont="1" applyFill="1" applyBorder="1" applyAlignment="1">
      <alignment horizontal="center"/>
    </xf>
    <xf numFmtId="0" fontId="10" fillId="0" borderId="0" xfId="0" applyFont="1"/>
    <xf numFmtId="4" fontId="10" fillId="0" borderId="1" xfId="0" applyNumberFormat="1" applyFont="1" applyBorder="1" applyAlignment="1">
      <alignment horizontal="center"/>
    </xf>
    <xf numFmtId="4" fontId="11" fillId="0" borderId="7" xfId="0" applyNumberFormat="1" applyFont="1" applyFill="1" applyBorder="1" applyAlignment="1">
      <alignment horizontal="right" wrapText="1"/>
    </xf>
    <xf numFmtId="4" fontId="14" fillId="0" borderId="1" xfId="0" applyNumberFormat="1" applyFont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6" xfId="0" applyFont="1" applyFill="1" applyBorder="1" applyAlignment="1">
      <alignment wrapText="1"/>
    </xf>
    <xf numFmtId="4" fontId="14" fillId="0" borderId="7" xfId="0" applyNumberFormat="1" applyFont="1" applyFill="1" applyBorder="1" applyAlignment="1">
      <alignment wrapText="1"/>
    </xf>
    <xf numFmtId="4" fontId="10" fillId="0" borderId="1" xfId="0" applyNumberFormat="1" applyFont="1" applyFill="1" applyBorder="1" applyAlignment="1">
      <alignment horizontal="center"/>
    </xf>
    <xf numFmtId="4" fontId="11" fillId="0" borderId="8" xfId="0" applyNumberFormat="1" applyFont="1" applyFill="1" applyBorder="1" applyAlignment="1">
      <alignment wrapText="1"/>
    </xf>
    <xf numFmtId="4" fontId="16" fillId="0" borderId="1" xfId="0" applyNumberFormat="1" applyFont="1" applyFill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4" fontId="14" fillId="0" borderId="9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wrapText="1"/>
    </xf>
    <xf numFmtId="0" fontId="14" fillId="0" borderId="7" xfId="0" applyFont="1" applyFill="1" applyBorder="1" applyAlignment="1"/>
    <xf numFmtId="4" fontId="12" fillId="0" borderId="0" xfId="0" applyNumberFormat="1" applyFont="1" applyBorder="1" applyAlignment="1">
      <alignment horizontal="center"/>
    </xf>
    <xf numFmtId="3" fontId="0" fillId="0" borderId="0" xfId="0" applyNumberFormat="1"/>
    <xf numFmtId="0" fontId="6" fillId="0" borderId="0" xfId="0" applyFont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bars\&#1086;&#1073;&#1097;&#1072;&#1103;%20&#1087;&#1072;&#1087;&#1082;&#1072;%20&#1076;&#1083;&#1103;%20&#1101;&#1082;&#1086;&#1085;&#1086;&#1084;&#1080;&#1089;&#1090;&#1086;&#1074;\&#1042;&#1085;&#1077;&#1073;&#1102;&#1076;&#1078;&#1077;&#1090;\2025%20&#1074;&#1085;&#1077;&#1073;&#1102;&#1076;&#1078;&#1077;&#1090;\521%20&#1087;&#1083;&#1072;&#1090;&#1085;&#1099;&#1077;%202025&#1075;%20&#1042;&#1072;&#1093;&#1080;&#109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колы"/>
      <sheetName val="дс"/>
      <sheetName val="МП,ХЭН"/>
    </sheetNames>
    <sheetDataSet>
      <sheetData sheetId="0"/>
      <sheetData sheetId="1">
        <row r="134">
          <cell r="A134" t="str">
            <v>Увеличение стомости мягкого инвентаря</v>
          </cell>
          <cell r="B134" t="str">
            <v>347</v>
          </cell>
        </row>
        <row r="135">
          <cell r="A135" t="str">
            <v>-прочие расходы по увел.стоимости мат.запасов для целей КВ</v>
          </cell>
          <cell r="B135" t="str">
            <v>Н347099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showZeros="0" tabSelected="1" view="pageBreakPreview" zoomScale="85" zoomScaleSheetLayoutView="85" workbookViewId="0">
      <selection activeCell="C120" sqref="C120"/>
    </sheetView>
  </sheetViews>
  <sheetFormatPr defaultRowHeight="12.75"/>
  <cols>
    <col min="1" max="1" width="56.42578125" customWidth="1"/>
    <col min="2" max="2" width="23.5703125" customWidth="1"/>
    <col min="3" max="3" width="23" customWidth="1"/>
    <col min="4" max="4" width="14" customWidth="1"/>
    <col min="5" max="5" width="12.5703125" customWidth="1"/>
    <col min="6" max="6" width="10.42578125" customWidth="1"/>
  </cols>
  <sheetData>
    <row r="1" spans="1:9">
      <c r="D1" s="1"/>
      <c r="E1" s="1"/>
      <c r="F1" s="1"/>
      <c r="G1" s="1"/>
      <c r="H1" s="1"/>
      <c r="I1" s="1"/>
    </row>
    <row r="2" spans="1:9">
      <c r="D2" s="1"/>
      <c r="E2" s="1"/>
      <c r="F2" s="1"/>
      <c r="G2" s="1"/>
      <c r="H2" s="1"/>
      <c r="I2" s="1"/>
    </row>
    <row r="3" spans="1:9">
      <c r="C3" t="s">
        <v>0</v>
      </c>
    </row>
    <row r="4" spans="1:9" ht="55.5" customHeight="1">
      <c r="A4" s="2"/>
      <c r="C4" s="54" t="s">
        <v>1</v>
      </c>
      <c r="D4" s="55"/>
    </row>
    <row r="7" spans="1:9">
      <c r="C7" t="s">
        <v>2</v>
      </c>
    </row>
    <row r="8" spans="1:9">
      <c r="A8" s="3"/>
      <c r="C8" s="3" t="s">
        <v>3</v>
      </c>
      <c r="D8" s="3"/>
    </row>
    <row r="9" spans="1:9" ht="107.45" customHeight="1"/>
    <row r="10" spans="1:9" ht="19.5">
      <c r="B10" s="56" t="s">
        <v>4</v>
      </c>
      <c r="C10" s="56"/>
    </row>
    <row r="11" spans="1:9" ht="59.45" customHeight="1">
      <c r="B11" s="57" t="s">
        <v>5</v>
      </c>
      <c r="C11" s="57"/>
    </row>
    <row r="12" spans="1:9" ht="15">
      <c r="B12" s="4"/>
      <c r="C12" s="4"/>
    </row>
    <row r="13" spans="1:9" ht="11.25" customHeight="1">
      <c r="B13" s="4"/>
      <c r="C13" s="4"/>
    </row>
    <row r="14" spans="1:9" ht="46.5" customHeight="1">
      <c r="A14" s="5" t="s">
        <v>6</v>
      </c>
      <c r="B14" s="58" t="s">
        <v>7</v>
      </c>
      <c r="C14" s="58"/>
    </row>
    <row r="15" spans="1:9" ht="20.25" customHeight="1">
      <c r="A15" s="5" t="s">
        <v>8</v>
      </c>
      <c r="B15" s="58" t="s">
        <v>278</v>
      </c>
      <c r="C15" s="58"/>
    </row>
    <row r="16" spans="1:9" ht="15">
      <c r="A16" s="5" t="s">
        <v>9</v>
      </c>
      <c r="B16" s="53"/>
      <c r="C16" s="53"/>
    </row>
    <row r="17" spans="1:5" ht="15">
      <c r="A17" s="6" t="s">
        <v>10</v>
      </c>
      <c r="B17" s="53"/>
      <c r="C17" s="53"/>
    </row>
    <row r="18" spans="1:5" ht="15">
      <c r="A18" s="6" t="s">
        <v>11</v>
      </c>
      <c r="B18" s="53">
        <v>821</v>
      </c>
      <c r="C18" s="53"/>
    </row>
    <row r="19" spans="1:5" ht="15">
      <c r="A19" s="5" t="s">
        <v>12</v>
      </c>
      <c r="B19" s="61" t="s">
        <v>13</v>
      </c>
      <c r="C19" s="61"/>
    </row>
    <row r="20" spans="1:5" ht="15">
      <c r="A20" s="5" t="s">
        <v>14</v>
      </c>
      <c r="B20" s="61" t="s">
        <v>15</v>
      </c>
      <c r="C20" s="61"/>
    </row>
    <row r="21" spans="1:5" ht="15">
      <c r="A21" s="5" t="s">
        <v>16</v>
      </c>
      <c r="B21" s="53" t="s">
        <v>17</v>
      </c>
      <c r="C21" s="53"/>
    </row>
    <row r="22" spans="1:5" ht="15">
      <c r="A22" s="5" t="s">
        <v>18</v>
      </c>
      <c r="B22" s="53" t="s">
        <v>19</v>
      </c>
      <c r="C22" s="53"/>
    </row>
    <row r="23" spans="1:5" ht="15">
      <c r="A23" s="5" t="s">
        <v>20</v>
      </c>
      <c r="B23" s="53"/>
      <c r="C23" s="53"/>
    </row>
    <row r="24" spans="1:5" ht="15">
      <c r="A24" s="5" t="s">
        <v>21</v>
      </c>
      <c r="B24" s="53" t="s">
        <v>22</v>
      </c>
      <c r="C24" s="53"/>
    </row>
    <row r="25" spans="1:5" ht="15">
      <c r="A25" s="5"/>
      <c r="B25" s="4"/>
      <c r="C25" s="4"/>
    </row>
    <row r="27" spans="1:5" s="1" customFormat="1">
      <c r="A27" s="7" t="s">
        <v>23</v>
      </c>
      <c r="B27" s="62"/>
      <c r="C27" s="63"/>
      <c r="D27" s="7"/>
      <c r="E27" s="8"/>
    </row>
    <row r="28" spans="1:5">
      <c r="A28" s="64" t="s">
        <v>24</v>
      </c>
      <c r="B28" s="64"/>
      <c r="C28" s="64"/>
      <c r="D28" s="64"/>
      <c r="E28" s="9"/>
    </row>
    <row r="29" spans="1:5">
      <c r="A29" s="65" t="s">
        <v>25</v>
      </c>
      <c r="B29" s="66"/>
      <c r="C29" s="10"/>
      <c r="D29" s="11">
        <f>SUM(D30:D36)</f>
        <v>637400</v>
      </c>
      <c r="E29" s="12"/>
    </row>
    <row r="30" spans="1:5">
      <c r="A30" s="13" t="s">
        <v>26</v>
      </c>
      <c r="B30" s="59" t="s">
        <v>27</v>
      </c>
      <c r="C30" s="60"/>
      <c r="D30" s="14">
        <v>30000</v>
      </c>
      <c r="E30" s="15"/>
    </row>
    <row r="31" spans="1:5">
      <c r="A31" s="13" t="s">
        <v>28</v>
      </c>
      <c r="B31" s="59" t="s">
        <v>29</v>
      </c>
      <c r="C31" s="60"/>
      <c r="D31" s="14">
        <v>400000</v>
      </c>
      <c r="E31" s="15"/>
    </row>
    <row r="32" spans="1:5" ht="24">
      <c r="A32" s="13" t="s">
        <v>30</v>
      </c>
      <c r="B32" s="59" t="s">
        <v>31</v>
      </c>
      <c r="C32" s="60"/>
      <c r="D32" s="14">
        <v>199400</v>
      </c>
      <c r="E32" s="15"/>
    </row>
    <row r="33" spans="1:6">
      <c r="A33" s="13" t="s">
        <v>32</v>
      </c>
      <c r="B33" s="59" t="s">
        <v>33</v>
      </c>
      <c r="C33" s="60"/>
      <c r="D33" s="14"/>
      <c r="E33" s="15"/>
    </row>
    <row r="34" spans="1:6" s="16" customFormat="1">
      <c r="A34" s="13" t="s">
        <v>34</v>
      </c>
      <c r="B34" s="59" t="s">
        <v>35</v>
      </c>
      <c r="C34" s="60"/>
      <c r="D34" s="14"/>
      <c r="E34" s="15"/>
      <c r="F34"/>
    </row>
    <row r="35" spans="1:6" s="16" customFormat="1" ht="22.5">
      <c r="A35" s="17" t="s">
        <v>36</v>
      </c>
      <c r="B35" s="59" t="s">
        <v>37</v>
      </c>
      <c r="C35" s="60"/>
      <c r="D35" s="14">
        <v>8000</v>
      </c>
      <c r="E35" s="15"/>
      <c r="F35"/>
    </row>
    <row r="36" spans="1:6">
      <c r="A36" s="18" t="s">
        <v>38</v>
      </c>
      <c r="B36" s="59" t="s">
        <v>39</v>
      </c>
      <c r="C36" s="60"/>
      <c r="D36" s="14"/>
      <c r="E36" s="15"/>
    </row>
    <row r="37" spans="1:6" s="21" customFormat="1">
      <c r="A37" s="65" t="s">
        <v>40</v>
      </c>
      <c r="B37" s="66"/>
      <c r="C37" s="10"/>
      <c r="D37" s="19"/>
      <c r="E37" s="20"/>
      <c r="F37" s="16"/>
    </row>
    <row r="38" spans="1:6" s="21" customFormat="1">
      <c r="A38" s="22"/>
      <c r="B38" s="10"/>
      <c r="C38" s="10"/>
      <c r="D38" s="23"/>
      <c r="E38" s="20"/>
      <c r="F38" s="16"/>
    </row>
    <row r="39" spans="1:6" s="21" customFormat="1">
      <c r="A39" s="24" t="s">
        <v>41</v>
      </c>
      <c r="B39" s="25" t="s">
        <v>42</v>
      </c>
      <c r="C39" s="26" t="s">
        <v>43</v>
      </c>
      <c r="D39" s="27">
        <v>521</v>
      </c>
      <c r="E39" s="27">
        <v>522</v>
      </c>
      <c r="F39" s="27">
        <v>523</v>
      </c>
    </row>
    <row r="40" spans="1:6" s="21" customFormat="1" ht="12">
      <c r="A40" s="28" t="s">
        <v>44</v>
      </c>
      <c r="B40" s="29" t="s">
        <v>45</v>
      </c>
      <c r="C40" s="30">
        <f t="shared" ref="C40:C103" si="0">SUM(D40:F40)</f>
        <v>230414.75</v>
      </c>
      <c r="D40" s="31">
        <f>SUM(D41:D42)</f>
        <v>230414.75</v>
      </c>
      <c r="E40" s="30">
        <f>SUM(E41:E42)</f>
        <v>0</v>
      </c>
      <c r="F40" s="31">
        <f>SUM(F41:F42)</f>
        <v>0</v>
      </c>
    </row>
    <row r="41" spans="1:6" s="37" customFormat="1">
      <c r="A41" s="32" t="s">
        <v>46</v>
      </c>
      <c r="B41" s="33" t="s">
        <v>47</v>
      </c>
      <c r="C41" s="30">
        <f t="shared" si="0"/>
        <v>172811.06</v>
      </c>
      <c r="D41" s="34">
        <v>172811.06</v>
      </c>
      <c r="E41" s="35"/>
      <c r="F41" s="36"/>
    </row>
    <row r="42" spans="1:6" s="37" customFormat="1">
      <c r="A42" s="32" t="s">
        <v>48</v>
      </c>
      <c r="B42" s="33" t="s">
        <v>49</v>
      </c>
      <c r="C42" s="30">
        <f t="shared" si="0"/>
        <v>57603.69</v>
      </c>
      <c r="D42" s="34">
        <v>57603.69</v>
      </c>
      <c r="E42" s="35"/>
      <c r="F42" s="36"/>
    </row>
    <row r="43" spans="1:6" s="37" customFormat="1" ht="12">
      <c r="A43" s="28" t="s">
        <v>50</v>
      </c>
      <c r="B43" s="29" t="s">
        <v>51</v>
      </c>
      <c r="C43" s="30">
        <f t="shared" si="0"/>
        <v>0</v>
      </c>
      <c r="D43" s="31">
        <f>SUM(D44)</f>
        <v>0</v>
      </c>
      <c r="E43" s="31">
        <f>SUM(E44)</f>
        <v>0</v>
      </c>
      <c r="F43" s="31">
        <f>SUM(F44)</f>
        <v>0</v>
      </c>
    </row>
    <row r="44" spans="1:6" s="21" customFormat="1" ht="24">
      <c r="A44" s="32" t="s">
        <v>52</v>
      </c>
      <c r="B44" s="33" t="s">
        <v>53</v>
      </c>
      <c r="C44" s="30">
        <f t="shared" si="0"/>
        <v>0</v>
      </c>
      <c r="D44" s="34"/>
      <c r="E44" s="38"/>
      <c r="F44" s="34"/>
    </row>
    <row r="45" spans="1:6" s="21" customFormat="1" ht="12">
      <c r="A45" s="28" t="s">
        <v>54</v>
      </c>
      <c r="B45" s="29" t="s">
        <v>55</v>
      </c>
      <c r="C45" s="30">
        <f t="shared" si="0"/>
        <v>69585.25</v>
      </c>
      <c r="D45" s="31">
        <f>SUM(D46:D47)</f>
        <v>69585.25</v>
      </c>
      <c r="E45" s="30">
        <f>SUM(E46:E47)</f>
        <v>0</v>
      </c>
      <c r="F45" s="31">
        <f>SUM(F46:F47)</f>
        <v>0</v>
      </c>
    </row>
    <row r="46" spans="1:6" s="21" customFormat="1" ht="12">
      <c r="A46" s="32" t="s">
        <v>56</v>
      </c>
      <c r="B46" s="33" t="s">
        <v>57</v>
      </c>
      <c r="C46" s="30">
        <f t="shared" si="0"/>
        <v>52188.94</v>
      </c>
      <c r="D46" s="39">
        <f>ROUND(D41*0.302,2)</f>
        <v>52188.94</v>
      </c>
      <c r="E46" s="35"/>
      <c r="F46" s="34"/>
    </row>
    <row r="47" spans="1:6" s="21" customFormat="1" ht="12">
      <c r="A47" s="32" t="s">
        <v>58</v>
      </c>
      <c r="B47" s="33" t="s">
        <v>59</v>
      </c>
      <c r="C47" s="30">
        <f t="shared" si="0"/>
        <v>17396.310000000001</v>
      </c>
      <c r="D47" s="34">
        <f>ROUND(D42*0.302,2)</f>
        <v>17396.310000000001</v>
      </c>
      <c r="E47" s="35"/>
      <c r="F47" s="34"/>
    </row>
    <row r="48" spans="1:6" s="21" customFormat="1" ht="12">
      <c r="A48" s="28" t="s">
        <v>60</v>
      </c>
      <c r="B48" s="29" t="s">
        <v>61</v>
      </c>
      <c r="C48" s="30">
        <f t="shared" si="0"/>
        <v>20000</v>
      </c>
      <c r="D48" s="31">
        <f>SUM(D49:D53)</f>
        <v>10000</v>
      </c>
      <c r="E48" s="30">
        <f>SUM(E49:E53)</f>
        <v>0</v>
      </c>
      <c r="F48" s="31">
        <f>SUM(F49:F53)</f>
        <v>10000</v>
      </c>
    </row>
    <row r="49" spans="1:6" s="21" customFormat="1" ht="12">
      <c r="A49" s="32" t="s">
        <v>62</v>
      </c>
      <c r="B49" s="33" t="s">
        <v>63</v>
      </c>
      <c r="C49" s="30">
        <f t="shared" si="0"/>
        <v>10000</v>
      </c>
      <c r="D49" s="34">
        <v>5000</v>
      </c>
      <c r="E49" s="38"/>
      <c r="F49" s="34">
        <v>5000</v>
      </c>
    </row>
    <row r="50" spans="1:6" s="21" customFormat="1" ht="24">
      <c r="A50" s="32" t="s">
        <v>64</v>
      </c>
      <c r="B50" s="33" t="s">
        <v>65</v>
      </c>
      <c r="C50" s="30">
        <f t="shared" si="0"/>
        <v>0</v>
      </c>
      <c r="D50" s="34"/>
      <c r="E50" s="38"/>
      <c r="F50" s="34"/>
    </row>
    <row r="51" spans="1:6" s="21" customFormat="1" ht="12">
      <c r="A51" s="32" t="s">
        <v>66</v>
      </c>
      <c r="B51" s="33" t="s">
        <v>67</v>
      </c>
      <c r="C51" s="30">
        <f t="shared" si="0"/>
        <v>0</v>
      </c>
      <c r="D51" s="34"/>
      <c r="E51" s="38"/>
      <c r="F51" s="34"/>
    </row>
    <row r="52" spans="1:6" s="21" customFormat="1" ht="12">
      <c r="A52" s="32" t="s">
        <v>68</v>
      </c>
      <c r="B52" s="33" t="s">
        <v>69</v>
      </c>
      <c r="C52" s="30">
        <f t="shared" si="0"/>
        <v>10000</v>
      </c>
      <c r="D52" s="34">
        <v>5000</v>
      </c>
      <c r="E52" s="38"/>
      <c r="F52" s="34">
        <v>5000</v>
      </c>
    </row>
    <row r="53" spans="1:6" s="21" customFormat="1" ht="12">
      <c r="A53" s="32" t="s">
        <v>70</v>
      </c>
      <c r="B53" s="33" t="s">
        <v>71</v>
      </c>
      <c r="C53" s="30">
        <f t="shared" si="0"/>
        <v>0</v>
      </c>
      <c r="D53" s="34"/>
      <c r="E53" s="38"/>
      <c r="F53" s="34"/>
    </row>
    <row r="54" spans="1:6" s="37" customFormat="1" ht="12">
      <c r="A54" s="28" t="s">
        <v>72</v>
      </c>
      <c r="B54" s="29" t="s">
        <v>73</v>
      </c>
      <c r="C54" s="30">
        <f t="shared" si="0"/>
        <v>0</v>
      </c>
      <c r="D54" s="31">
        <f>SUM(D55:D56)</f>
        <v>0</v>
      </c>
      <c r="E54" s="30">
        <f>SUM(E55:E56)</f>
        <v>0</v>
      </c>
      <c r="F54" s="31">
        <f>SUM(F55:F56)</f>
        <v>0</v>
      </c>
    </row>
    <row r="55" spans="1:6" s="21" customFormat="1" ht="24">
      <c r="A55" s="32" t="s">
        <v>74</v>
      </c>
      <c r="B55" s="33" t="s">
        <v>75</v>
      </c>
      <c r="C55" s="30">
        <f t="shared" si="0"/>
        <v>0</v>
      </c>
      <c r="D55" s="34"/>
      <c r="E55" s="30"/>
      <c r="F55" s="34"/>
    </row>
    <row r="56" spans="1:6" s="37" customFormat="1" ht="12">
      <c r="A56" s="32" t="s">
        <v>76</v>
      </c>
      <c r="B56" s="33" t="s">
        <v>77</v>
      </c>
      <c r="C56" s="30">
        <f t="shared" si="0"/>
        <v>0</v>
      </c>
      <c r="D56" s="34"/>
      <c r="E56" s="38"/>
      <c r="F56" s="34"/>
    </row>
    <row r="57" spans="1:6" s="37" customFormat="1" ht="12">
      <c r="A57" s="28" t="s">
        <v>78</v>
      </c>
      <c r="B57" s="29" t="s">
        <v>79</v>
      </c>
      <c r="C57" s="30">
        <f t="shared" si="0"/>
        <v>15722</v>
      </c>
      <c r="D57" s="31">
        <f>SUM(D58:D63)</f>
        <v>7722</v>
      </c>
      <c r="E57" s="30">
        <f>SUM(E58:E63)</f>
        <v>0</v>
      </c>
      <c r="F57" s="31">
        <f>SUM(F58:F63)</f>
        <v>8000</v>
      </c>
    </row>
    <row r="58" spans="1:6" s="37" customFormat="1" ht="12">
      <c r="A58" s="32" t="s">
        <v>80</v>
      </c>
      <c r="B58" s="33" t="s">
        <v>81</v>
      </c>
      <c r="C58" s="30">
        <f t="shared" si="0"/>
        <v>12207</v>
      </c>
      <c r="D58" s="34">
        <v>6207</v>
      </c>
      <c r="E58" s="38"/>
      <c r="F58" s="34">
        <v>6000</v>
      </c>
    </row>
    <row r="59" spans="1:6" s="37" customFormat="1" ht="12">
      <c r="A59" s="32" t="s">
        <v>82</v>
      </c>
      <c r="B59" s="33" t="s">
        <v>83</v>
      </c>
      <c r="C59" s="30">
        <f t="shared" si="0"/>
        <v>2000</v>
      </c>
      <c r="D59" s="34"/>
      <c r="E59" s="38"/>
      <c r="F59" s="34">
        <v>2000</v>
      </c>
    </row>
    <row r="60" spans="1:6" s="37" customFormat="1" ht="12">
      <c r="A60" s="32" t="s">
        <v>84</v>
      </c>
      <c r="B60" s="33" t="s">
        <v>85</v>
      </c>
      <c r="C60" s="30">
        <f t="shared" si="0"/>
        <v>0</v>
      </c>
      <c r="D60" s="34"/>
      <c r="E60" s="38"/>
      <c r="F60" s="34"/>
    </row>
    <row r="61" spans="1:6" s="37" customFormat="1" ht="12">
      <c r="A61" s="32" t="s">
        <v>86</v>
      </c>
      <c r="B61" s="33" t="s">
        <v>87</v>
      </c>
      <c r="C61" s="30">
        <f t="shared" si="0"/>
        <v>1515</v>
      </c>
      <c r="D61" s="34">
        <v>1515</v>
      </c>
      <c r="E61" s="38"/>
      <c r="F61" s="34"/>
    </row>
    <row r="62" spans="1:6" s="37" customFormat="1" ht="24">
      <c r="A62" s="32" t="s">
        <v>88</v>
      </c>
      <c r="B62" s="33" t="s">
        <v>89</v>
      </c>
      <c r="C62" s="30">
        <f t="shared" si="0"/>
        <v>0</v>
      </c>
      <c r="D62" s="34"/>
      <c r="E62" s="38"/>
      <c r="F62" s="34"/>
    </row>
    <row r="63" spans="1:6" s="21" customFormat="1" ht="24">
      <c r="A63" s="32" t="s">
        <v>90</v>
      </c>
      <c r="B63" s="33" t="s">
        <v>91</v>
      </c>
      <c r="C63" s="30">
        <f t="shared" si="0"/>
        <v>0</v>
      </c>
      <c r="D63" s="34"/>
      <c r="E63" s="38"/>
      <c r="F63" s="34"/>
    </row>
    <row r="64" spans="1:6" s="37" customFormat="1" ht="12">
      <c r="A64" s="28" t="s">
        <v>92</v>
      </c>
      <c r="B64" s="29" t="s">
        <v>93</v>
      </c>
      <c r="C64" s="30">
        <f t="shared" si="0"/>
        <v>0</v>
      </c>
      <c r="D64" s="31">
        <f>SUM(D65:D67)</f>
        <v>0</v>
      </c>
      <c r="E64" s="40">
        <f>SUM(E65:E67)</f>
        <v>0</v>
      </c>
      <c r="F64" s="31">
        <f>SUM(F65:F67)</f>
        <v>0</v>
      </c>
    </row>
    <row r="65" spans="1:6" s="37" customFormat="1" ht="12">
      <c r="A65" s="32" t="s">
        <v>94</v>
      </c>
      <c r="B65" s="33" t="s">
        <v>95</v>
      </c>
      <c r="C65" s="30">
        <f t="shared" si="0"/>
        <v>0</v>
      </c>
      <c r="D65" s="34"/>
      <c r="E65" s="40"/>
      <c r="F65" s="34"/>
    </row>
    <row r="66" spans="1:6" s="37" customFormat="1" ht="12">
      <c r="A66" s="32" t="s">
        <v>96</v>
      </c>
      <c r="B66" s="33" t="s">
        <v>97</v>
      </c>
      <c r="C66" s="30">
        <f t="shared" si="0"/>
        <v>0</v>
      </c>
      <c r="D66" s="34"/>
      <c r="E66" s="38"/>
      <c r="F66" s="34"/>
    </row>
    <row r="67" spans="1:6" s="37" customFormat="1" ht="12">
      <c r="A67" s="32" t="s">
        <v>98</v>
      </c>
      <c r="B67" s="33" t="s">
        <v>99</v>
      </c>
      <c r="C67" s="30">
        <f t="shared" si="0"/>
        <v>0</v>
      </c>
      <c r="D67" s="34"/>
      <c r="E67" s="38"/>
      <c r="F67" s="34"/>
    </row>
    <row r="68" spans="1:6" s="37" customFormat="1" ht="12">
      <c r="A68" s="28" t="s">
        <v>100</v>
      </c>
      <c r="B68" s="29" t="s">
        <v>101</v>
      </c>
      <c r="C68" s="30">
        <f t="shared" si="0"/>
        <v>25000</v>
      </c>
      <c r="D68" s="31">
        <f>SUM(D69:D88)</f>
        <v>25000</v>
      </c>
      <c r="E68" s="30">
        <f>SUM(E69:E88)</f>
        <v>0</v>
      </c>
      <c r="F68" s="31">
        <f>SUM(F69:F88)</f>
        <v>0</v>
      </c>
    </row>
    <row r="69" spans="1:6" s="37" customFormat="1" ht="12">
      <c r="A69" s="32" t="s">
        <v>102</v>
      </c>
      <c r="B69" s="33" t="s">
        <v>103</v>
      </c>
      <c r="C69" s="30">
        <f t="shared" si="0"/>
        <v>0</v>
      </c>
      <c r="D69" s="34"/>
      <c r="E69" s="38"/>
      <c r="F69" s="34"/>
    </row>
    <row r="70" spans="1:6" s="37" customFormat="1" ht="60">
      <c r="A70" s="32" t="s">
        <v>104</v>
      </c>
      <c r="B70" s="33" t="s">
        <v>105</v>
      </c>
      <c r="C70" s="30">
        <f t="shared" si="0"/>
        <v>20000</v>
      </c>
      <c r="D70" s="34">
        <v>20000</v>
      </c>
      <c r="E70" s="38"/>
      <c r="F70" s="34"/>
    </row>
    <row r="71" spans="1:6" s="37" customFormat="1" ht="60">
      <c r="A71" s="32" t="s">
        <v>106</v>
      </c>
      <c r="B71" s="33" t="s">
        <v>107</v>
      </c>
      <c r="C71" s="30">
        <f t="shared" si="0"/>
        <v>0</v>
      </c>
      <c r="D71" s="34"/>
      <c r="E71" s="38"/>
      <c r="F71" s="34"/>
    </row>
    <row r="72" spans="1:6" s="37" customFormat="1" ht="24">
      <c r="A72" s="32" t="s">
        <v>108</v>
      </c>
      <c r="B72" s="33" t="s">
        <v>109</v>
      </c>
      <c r="C72" s="30">
        <f t="shared" si="0"/>
        <v>0</v>
      </c>
      <c r="D72" s="34"/>
      <c r="E72" s="38"/>
      <c r="F72" s="34"/>
    </row>
    <row r="73" spans="1:6" s="37" customFormat="1" ht="12">
      <c r="A73" s="32" t="s">
        <v>110</v>
      </c>
      <c r="B73" s="33" t="s">
        <v>111</v>
      </c>
      <c r="C73" s="30">
        <f t="shared" si="0"/>
        <v>0</v>
      </c>
      <c r="D73" s="34"/>
      <c r="E73" s="38"/>
      <c r="F73" s="34"/>
    </row>
    <row r="74" spans="1:6" s="21" customFormat="1" ht="12">
      <c r="A74" s="32" t="s">
        <v>112</v>
      </c>
      <c r="B74" s="33" t="s">
        <v>113</v>
      </c>
      <c r="C74" s="30">
        <f t="shared" si="0"/>
        <v>0</v>
      </c>
      <c r="D74" s="34"/>
      <c r="E74" s="38"/>
      <c r="F74" s="34"/>
    </row>
    <row r="75" spans="1:6" s="21" customFormat="1" ht="36">
      <c r="A75" s="32" t="s">
        <v>114</v>
      </c>
      <c r="B75" s="33" t="s">
        <v>115</v>
      </c>
      <c r="C75" s="30">
        <f t="shared" si="0"/>
        <v>0</v>
      </c>
      <c r="D75" s="34"/>
      <c r="E75" s="38"/>
      <c r="F75" s="34"/>
    </row>
    <row r="76" spans="1:6" s="21" customFormat="1" ht="12">
      <c r="A76" s="32" t="s">
        <v>116</v>
      </c>
      <c r="B76" s="33" t="s">
        <v>117</v>
      </c>
      <c r="C76" s="30">
        <f t="shared" si="0"/>
        <v>0</v>
      </c>
      <c r="D76" s="34"/>
      <c r="E76" s="38"/>
      <c r="F76" s="34"/>
    </row>
    <row r="77" spans="1:6" s="21" customFormat="1" ht="12">
      <c r="A77" s="32" t="s">
        <v>118</v>
      </c>
      <c r="B77" s="33" t="s">
        <v>119</v>
      </c>
      <c r="C77" s="30">
        <f t="shared" si="0"/>
        <v>0</v>
      </c>
      <c r="D77" s="34"/>
      <c r="E77" s="38"/>
      <c r="F77" s="34"/>
    </row>
    <row r="78" spans="1:6" s="21" customFormat="1" ht="12">
      <c r="A78" s="32" t="s">
        <v>120</v>
      </c>
      <c r="B78" s="33" t="s">
        <v>121</v>
      </c>
      <c r="C78" s="30">
        <f t="shared" si="0"/>
        <v>0</v>
      </c>
      <c r="D78" s="34"/>
      <c r="E78" s="38"/>
      <c r="F78" s="34"/>
    </row>
    <row r="79" spans="1:6" s="21" customFormat="1" ht="12">
      <c r="A79" s="32" t="s">
        <v>122</v>
      </c>
      <c r="B79" s="33" t="s">
        <v>123</v>
      </c>
      <c r="C79" s="30">
        <f t="shared" si="0"/>
        <v>0</v>
      </c>
      <c r="D79" s="34"/>
      <c r="E79" s="38"/>
      <c r="F79" s="34"/>
    </row>
    <row r="80" spans="1:6" s="21" customFormat="1" ht="24">
      <c r="A80" s="32" t="s">
        <v>124</v>
      </c>
      <c r="B80" s="33" t="s">
        <v>125</v>
      </c>
      <c r="C80" s="30">
        <f t="shared" si="0"/>
        <v>0</v>
      </c>
      <c r="D80" s="34"/>
      <c r="E80" s="38"/>
      <c r="F80" s="34"/>
    </row>
    <row r="81" spans="1:6" s="21" customFormat="1" ht="12">
      <c r="A81" s="32" t="s">
        <v>126</v>
      </c>
      <c r="B81" s="33" t="s">
        <v>127</v>
      </c>
      <c r="C81" s="30">
        <f t="shared" si="0"/>
        <v>0</v>
      </c>
      <c r="D81" s="34"/>
      <c r="E81" s="38"/>
      <c r="F81" s="34"/>
    </row>
    <row r="82" spans="1:6" s="21" customFormat="1" ht="12">
      <c r="A82" s="32" t="s">
        <v>128</v>
      </c>
      <c r="B82" s="33" t="s">
        <v>129</v>
      </c>
      <c r="C82" s="30">
        <f t="shared" si="0"/>
        <v>0</v>
      </c>
      <c r="D82" s="34"/>
      <c r="E82" s="38"/>
      <c r="F82" s="34"/>
    </row>
    <row r="83" spans="1:6" s="21" customFormat="1" ht="36">
      <c r="A83" s="32" t="s">
        <v>130</v>
      </c>
      <c r="B83" s="33" t="s">
        <v>131</v>
      </c>
      <c r="C83" s="30">
        <f t="shared" si="0"/>
        <v>0</v>
      </c>
      <c r="D83" s="34"/>
      <c r="E83" s="38"/>
      <c r="F83" s="34"/>
    </row>
    <row r="84" spans="1:6" s="21" customFormat="1" ht="12">
      <c r="A84" s="32" t="s">
        <v>132</v>
      </c>
      <c r="B84" s="33" t="s">
        <v>133</v>
      </c>
      <c r="C84" s="30">
        <f t="shared" si="0"/>
        <v>0</v>
      </c>
      <c r="D84" s="34"/>
      <c r="E84" s="38"/>
      <c r="F84" s="34"/>
    </row>
    <row r="85" spans="1:6" s="21" customFormat="1" ht="24">
      <c r="A85" s="32" t="s">
        <v>134</v>
      </c>
      <c r="B85" s="33" t="s">
        <v>135</v>
      </c>
      <c r="C85" s="30">
        <f t="shared" si="0"/>
        <v>0</v>
      </c>
      <c r="D85" s="34"/>
      <c r="E85" s="38"/>
      <c r="F85" s="34"/>
    </row>
    <row r="86" spans="1:6" s="21" customFormat="1" ht="12">
      <c r="A86" s="32" t="s">
        <v>136</v>
      </c>
      <c r="B86" s="33" t="s">
        <v>137</v>
      </c>
      <c r="C86" s="30">
        <f t="shared" si="0"/>
        <v>0</v>
      </c>
      <c r="D86" s="34"/>
      <c r="E86" s="38"/>
      <c r="F86" s="34"/>
    </row>
    <row r="87" spans="1:6" s="21" customFormat="1" ht="24">
      <c r="A87" s="32" t="s">
        <v>138</v>
      </c>
      <c r="B87" s="33" t="s">
        <v>139</v>
      </c>
      <c r="C87" s="30">
        <f t="shared" si="0"/>
        <v>5000</v>
      </c>
      <c r="D87" s="34">
        <v>5000</v>
      </c>
      <c r="E87" s="38"/>
      <c r="F87" s="34"/>
    </row>
    <row r="88" spans="1:6" s="21" customFormat="1" ht="12">
      <c r="A88" s="32" t="s">
        <v>140</v>
      </c>
      <c r="B88" s="33" t="s">
        <v>141</v>
      </c>
      <c r="C88" s="30">
        <f t="shared" si="0"/>
        <v>0</v>
      </c>
      <c r="D88" s="34"/>
      <c r="E88" s="38"/>
      <c r="F88" s="34"/>
    </row>
    <row r="89" spans="1:6" s="21" customFormat="1" ht="12">
      <c r="A89" s="28" t="s">
        <v>142</v>
      </c>
      <c r="B89" s="29" t="s">
        <v>143</v>
      </c>
      <c r="C89" s="30">
        <f t="shared" si="0"/>
        <v>214400</v>
      </c>
      <c r="D89" s="31">
        <f>SUM(D90:D111)</f>
        <v>15000</v>
      </c>
      <c r="E89" s="30">
        <f>SUM(E90:E111)</f>
        <v>199400</v>
      </c>
      <c r="F89" s="31">
        <f>SUM(F90:F111)</f>
        <v>0</v>
      </c>
    </row>
    <row r="90" spans="1:6" s="21" customFormat="1" ht="12">
      <c r="A90" s="32" t="s">
        <v>144</v>
      </c>
      <c r="B90" s="33" t="s">
        <v>145</v>
      </c>
      <c r="C90" s="30">
        <f t="shared" si="0"/>
        <v>0</v>
      </c>
      <c r="D90" s="34"/>
      <c r="E90" s="35"/>
      <c r="F90" s="34"/>
    </row>
    <row r="91" spans="1:6" s="21" customFormat="1" ht="12">
      <c r="A91" s="32" t="s">
        <v>110</v>
      </c>
      <c r="B91" s="33" t="s">
        <v>146</v>
      </c>
      <c r="C91" s="30">
        <f t="shared" si="0"/>
        <v>0</v>
      </c>
      <c r="D91" s="34"/>
      <c r="E91" s="38"/>
      <c r="F91" s="34"/>
    </row>
    <row r="92" spans="1:6" s="21" customFormat="1" ht="12">
      <c r="A92" s="32" t="s">
        <v>147</v>
      </c>
      <c r="B92" s="33" t="s">
        <v>148</v>
      </c>
      <c r="C92" s="30">
        <f t="shared" si="0"/>
        <v>199400</v>
      </c>
      <c r="D92" s="34"/>
      <c r="E92" s="38">
        <v>199400</v>
      </c>
      <c r="F92" s="34"/>
    </row>
    <row r="93" spans="1:6" s="21" customFormat="1" ht="24">
      <c r="A93" s="32" t="s">
        <v>149</v>
      </c>
      <c r="B93" s="33" t="s">
        <v>150</v>
      </c>
      <c r="C93" s="30">
        <f t="shared" si="0"/>
        <v>0</v>
      </c>
      <c r="D93" s="34"/>
      <c r="E93" s="38"/>
      <c r="F93" s="34"/>
    </row>
    <row r="94" spans="1:6" s="21" customFormat="1" ht="24">
      <c r="A94" s="32" t="s">
        <v>151</v>
      </c>
      <c r="B94" s="33" t="s">
        <v>152</v>
      </c>
      <c r="C94" s="30">
        <f t="shared" si="0"/>
        <v>0</v>
      </c>
      <c r="D94" s="34"/>
      <c r="E94" s="38"/>
      <c r="F94" s="34"/>
    </row>
    <row r="95" spans="1:6" s="21" customFormat="1" ht="24">
      <c r="A95" s="32" t="s">
        <v>153</v>
      </c>
      <c r="B95" s="41" t="s">
        <v>154</v>
      </c>
      <c r="C95" s="30">
        <f t="shared" si="0"/>
        <v>0</v>
      </c>
      <c r="D95" s="34"/>
      <c r="E95" s="38"/>
      <c r="F95" s="34"/>
    </row>
    <row r="96" spans="1:6" s="21" customFormat="1" ht="36">
      <c r="A96" s="32" t="s">
        <v>155</v>
      </c>
      <c r="B96" s="41" t="s">
        <v>156</v>
      </c>
      <c r="C96" s="30">
        <f t="shared" si="0"/>
        <v>0</v>
      </c>
      <c r="D96" s="34"/>
      <c r="E96" s="38"/>
      <c r="F96" s="34"/>
    </row>
    <row r="97" spans="1:6" s="21" customFormat="1" ht="24">
      <c r="A97" s="32" t="s">
        <v>157</v>
      </c>
      <c r="B97" s="41" t="s">
        <v>158</v>
      </c>
      <c r="C97" s="30">
        <f t="shared" si="0"/>
        <v>0</v>
      </c>
      <c r="D97" s="34"/>
      <c r="E97" s="38"/>
      <c r="F97" s="34"/>
    </row>
    <row r="98" spans="1:6" s="21" customFormat="1" ht="12">
      <c r="A98" s="32" t="s">
        <v>159</v>
      </c>
      <c r="B98" s="41" t="s">
        <v>160</v>
      </c>
      <c r="C98" s="30">
        <f t="shared" si="0"/>
        <v>0</v>
      </c>
      <c r="D98" s="34"/>
      <c r="E98" s="38"/>
      <c r="F98" s="34"/>
    </row>
    <row r="99" spans="1:6" s="21" customFormat="1" ht="24">
      <c r="A99" s="32" t="s">
        <v>161</v>
      </c>
      <c r="B99" s="41" t="s">
        <v>162</v>
      </c>
      <c r="C99" s="30">
        <f t="shared" si="0"/>
        <v>0</v>
      </c>
      <c r="D99" s="34"/>
      <c r="E99" s="38"/>
      <c r="F99" s="34"/>
    </row>
    <row r="100" spans="1:6" s="21" customFormat="1" ht="36">
      <c r="A100" s="32" t="s">
        <v>163</v>
      </c>
      <c r="B100" s="41" t="s">
        <v>164</v>
      </c>
      <c r="C100" s="30">
        <f t="shared" si="0"/>
        <v>0</v>
      </c>
      <c r="D100" s="34"/>
      <c r="E100" s="38"/>
      <c r="F100" s="34"/>
    </row>
    <row r="101" spans="1:6" s="21" customFormat="1" ht="24">
      <c r="A101" s="32" t="s">
        <v>165</v>
      </c>
      <c r="B101" s="41" t="s">
        <v>166</v>
      </c>
      <c r="C101" s="30">
        <f t="shared" si="0"/>
        <v>0</v>
      </c>
      <c r="D101" s="34"/>
      <c r="E101" s="38"/>
      <c r="F101" s="34"/>
    </row>
    <row r="102" spans="1:6" s="21" customFormat="1" ht="12">
      <c r="A102" s="32" t="s">
        <v>167</v>
      </c>
      <c r="B102" s="41" t="s">
        <v>168</v>
      </c>
      <c r="C102" s="30">
        <f t="shared" si="0"/>
        <v>0</v>
      </c>
      <c r="D102" s="34"/>
      <c r="E102" s="38"/>
      <c r="F102" s="34"/>
    </row>
    <row r="103" spans="1:6" s="21" customFormat="1" ht="12">
      <c r="A103" s="32" t="s">
        <v>169</v>
      </c>
      <c r="B103" s="41" t="s">
        <v>170</v>
      </c>
      <c r="C103" s="30">
        <f t="shared" si="0"/>
        <v>0</v>
      </c>
      <c r="D103" s="34"/>
      <c r="E103" s="38"/>
      <c r="F103" s="34"/>
    </row>
    <row r="104" spans="1:6" s="21" customFormat="1" ht="24">
      <c r="A104" s="32" t="s">
        <v>171</v>
      </c>
      <c r="B104" s="41" t="s">
        <v>172</v>
      </c>
      <c r="C104" s="30">
        <f t="shared" ref="C104:C149" si="1">SUM(D104:F104)</f>
        <v>0</v>
      </c>
      <c r="D104" s="34"/>
      <c r="E104" s="38"/>
      <c r="F104" s="34"/>
    </row>
    <row r="105" spans="1:6" s="21" customFormat="1" ht="24">
      <c r="A105" s="32" t="s">
        <v>173</v>
      </c>
      <c r="B105" s="41" t="s">
        <v>174</v>
      </c>
      <c r="C105" s="30">
        <f t="shared" si="1"/>
        <v>0</v>
      </c>
      <c r="D105" s="34"/>
      <c r="E105" s="38"/>
      <c r="F105" s="34"/>
    </row>
    <row r="106" spans="1:6" s="21" customFormat="1" ht="36">
      <c r="A106" s="32" t="s">
        <v>175</v>
      </c>
      <c r="B106" s="41" t="s">
        <v>176</v>
      </c>
      <c r="C106" s="30">
        <f t="shared" si="1"/>
        <v>0</v>
      </c>
      <c r="D106" s="34"/>
      <c r="E106" s="38"/>
      <c r="F106" s="34"/>
    </row>
    <row r="107" spans="1:6" s="21" customFormat="1" ht="24">
      <c r="A107" s="32" t="s">
        <v>177</v>
      </c>
      <c r="B107" s="41" t="s">
        <v>178</v>
      </c>
      <c r="C107" s="30">
        <f t="shared" si="1"/>
        <v>0</v>
      </c>
      <c r="D107" s="34"/>
      <c r="E107" s="30"/>
      <c r="F107" s="34"/>
    </row>
    <row r="108" spans="1:6" s="21" customFormat="1" ht="12">
      <c r="A108" s="32" t="s">
        <v>179</v>
      </c>
      <c r="B108" s="33" t="s">
        <v>180</v>
      </c>
      <c r="C108" s="30">
        <f t="shared" si="1"/>
        <v>0</v>
      </c>
      <c r="D108" s="34"/>
      <c r="E108" s="35"/>
      <c r="F108" s="34"/>
    </row>
    <row r="109" spans="1:6" s="21" customFormat="1" ht="60">
      <c r="A109" s="32" t="s">
        <v>181</v>
      </c>
      <c r="B109" s="33" t="s">
        <v>182</v>
      </c>
      <c r="C109" s="30">
        <f t="shared" si="1"/>
        <v>0</v>
      </c>
      <c r="D109" s="34"/>
      <c r="E109" s="35"/>
      <c r="F109" s="34"/>
    </row>
    <row r="110" spans="1:6" s="21" customFormat="1" ht="12">
      <c r="A110" s="32" t="s">
        <v>183</v>
      </c>
      <c r="B110" s="33" t="s">
        <v>184</v>
      </c>
      <c r="C110" s="30">
        <f t="shared" si="1"/>
        <v>15000</v>
      </c>
      <c r="D110" s="34">
        <v>15000</v>
      </c>
      <c r="E110" s="38"/>
      <c r="F110" s="34"/>
    </row>
    <row r="111" spans="1:6" s="21" customFormat="1" ht="12">
      <c r="A111" s="32" t="s">
        <v>185</v>
      </c>
      <c r="B111" s="33" t="s">
        <v>186</v>
      </c>
      <c r="C111" s="30">
        <f t="shared" si="1"/>
        <v>0</v>
      </c>
      <c r="D111" s="34"/>
      <c r="E111" s="38"/>
      <c r="F111" s="34"/>
    </row>
    <row r="112" spans="1:6" s="21" customFormat="1" ht="12">
      <c r="A112" s="28" t="s">
        <v>187</v>
      </c>
      <c r="B112" s="29" t="s">
        <v>188</v>
      </c>
      <c r="C112" s="30">
        <f t="shared" si="1"/>
        <v>0</v>
      </c>
      <c r="D112" s="31">
        <f>SUM(D113:D114)</f>
        <v>0</v>
      </c>
      <c r="E112" s="30">
        <f>SUM(E113:E114)</f>
        <v>0</v>
      </c>
      <c r="F112" s="31">
        <f>SUM(F113:F114)</f>
        <v>0</v>
      </c>
    </row>
    <row r="113" spans="1:6" s="37" customFormat="1" ht="12">
      <c r="A113" s="32" t="s">
        <v>189</v>
      </c>
      <c r="B113" s="33" t="s">
        <v>190</v>
      </c>
      <c r="C113" s="30">
        <f t="shared" si="1"/>
        <v>0</v>
      </c>
      <c r="D113" s="34"/>
      <c r="E113" s="35"/>
      <c r="F113" s="34"/>
    </row>
    <row r="114" spans="1:6" s="37" customFormat="1" ht="12">
      <c r="A114" s="32" t="s">
        <v>191</v>
      </c>
      <c r="B114" s="33" t="s">
        <v>192</v>
      </c>
      <c r="C114" s="30">
        <f t="shared" si="1"/>
        <v>0</v>
      </c>
      <c r="D114" s="34"/>
      <c r="E114" s="35"/>
      <c r="F114" s="34"/>
    </row>
    <row r="115" spans="1:6" s="37" customFormat="1" ht="12">
      <c r="A115" s="28" t="s">
        <v>193</v>
      </c>
      <c r="B115" s="29" t="s">
        <v>194</v>
      </c>
      <c r="C115" s="30">
        <f t="shared" si="1"/>
        <v>0</v>
      </c>
      <c r="D115" s="31">
        <f>SUM(D116:D117)</f>
        <v>0</v>
      </c>
      <c r="E115" s="30">
        <f>SUM(E116:E117)</f>
        <v>0</v>
      </c>
      <c r="F115" s="31">
        <f>SUM(F116:F117)</f>
        <v>0</v>
      </c>
    </row>
    <row r="116" spans="1:6" s="37" customFormat="1" ht="36">
      <c r="A116" s="32" t="s">
        <v>195</v>
      </c>
      <c r="B116" s="33" t="s">
        <v>196</v>
      </c>
      <c r="C116" s="30">
        <f t="shared" si="1"/>
        <v>0</v>
      </c>
      <c r="D116" s="34"/>
      <c r="E116" s="35"/>
      <c r="F116" s="34"/>
    </row>
    <row r="117" spans="1:6" s="37" customFormat="1" ht="36">
      <c r="A117" s="32" t="s">
        <v>197</v>
      </c>
      <c r="B117" s="41" t="s">
        <v>198</v>
      </c>
      <c r="C117" s="30">
        <f t="shared" si="1"/>
        <v>0</v>
      </c>
      <c r="D117" s="34"/>
      <c r="E117" s="35"/>
      <c r="F117" s="34"/>
    </row>
    <row r="118" spans="1:6" s="37" customFormat="1" ht="12">
      <c r="A118" s="28" t="s">
        <v>199</v>
      </c>
      <c r="B118" s="29" t="s">
        <v>200</v>
      </c>
      <c r="C118" s="30">
        <f t="shared" si="1"/>
        <v>0</v>
      </c>
      <c r="D118" s="31">
        <f>SUM(D119)</f>
        <v>0</v>
      </c>
      <c r="E118" s="40">
        <f>SUM(E119)</f>
        <v>0</v>
      </c>
      <c r="F118" s="31">
        <f>SUM(F119)</f>
        <v>0</v>
      </c>
    </row>
    <row r="119" spans="1:6" s="37" customFormat="1" ht="12">
      <c r="A119" s="32" t="s">
        <v>201</v>
      </c>
      <c r="B119" s="33" t="s">
        <v>202</v>
      </c>
      <c r="C119" s="30">
        <f t="shared" si="1"/>
        <v>0</v>
      </c>
      <c r="D119" s="34"/>
      <c r="E119" s="35"/>
      <c r="F119" s="34"/>
    </row>
    <row r="120" spans="1:6" s="37" customFormat="1" ht="12">
      <c r="A120" s="28" t="s">
        <v>203</v>
      </c>
      <c r="B120" s="29" t="s">
        <v>204</v>
      </c>
      <c r="C120" s="30">
        <f t="shared" si="1"/>
        <v>0</v>
      </c>
      <c r="D120" s="31">
        <f>SUM(D121:D123)</f>
        <v>0</v>
      </c>
      <c r="E120" s="30">
        <f>SUM(E121:E123)</f>
        <v>0</v>
      </c>
      <c r="F120" s="31">
        <f>SUM(F121:F123)</f>
        <v>0</v>
      </c>
    </row>
    <row r="121" spans="1:6" s="37" customFormat="1" ht="24">
      <c r="A121" s="32" t="s">
        <v>205</v>
      </c>
      <c r="B121" s="33" t="s">
        <v>206</v>
      </c>
      <c r="C121" s="30">
        <f t="shared" si="1"/>
        <v>0</v>
      </c>
      <c r="D121" s="34"/>
      <c r="E121" s="35"/>
      <c r="F121" s="34"/>
    </row>
    <row r="122" spans="1:6" s="37" customFormat="1" ht="12">
      <c r="A122" s="32" t="s">
        <v>207</v>
      </c>
      <c r="B122" s="33" t="s">
        <v>208</v>
      </c>
      <c r="C122" s="30">
        <f t="shared" si="1"/>
        <v>0</v>
      </c>
      <c r="D122" s="34"/>
      <c r="E122" s="35"/>
      <c r="F122" s="34"/>
    </row>
    <row r="123" spans="1:6" s="37" customFormat="1" ht="12">
      <c r="A123" s="32" t="s">
        <v>209</v>
      </c>
      <c r="B123" s="33" t="s">
        <v>210</v>
      </c>
      <c r="C123" s="30">
        <f t="shared" si="1"/>
        <v>0</v>
      </c>
      <c r="D123" s="34"/>
      <c r="E123" s="35"/>
      <c r="F123" s="34"/>
    </row>
    <row r="124" spans="1:6" s="37" customFormat="1" ht="24">
      <c r="A124" s="42" t="s">
        <v>211</v>
      </c>
      <c r="B124" s="29" t="s">
        <v>212</v>
      </c>
      <c r="C124" s="30">
        <f t="shared" si="1"/>
        <v>2000</v>
      </c>
      <c r="D124" s="43">
        <f>SUM(D125)</f>
        <v>2000</v>
      </c>
      <c r="E124" s="40">
        <f>SUM(E125)</f>
        <v>0</v>
      </c>
      <c r="F124" s="43">
        <f>SUM(F125)</f>
        <v>0</v>
      </c>
    </row>
    <row r="125" spans="1:6" s="37" customFormat="1" ht="12">
      <c r="A125" s="32" t="s">
        <v>213</v>
      </c>
      <c r="B125" s="33" t="s">
        <v>214</v>
      </c>
      <c r="C125" s="30">
        <f t="shared" si="1"/>
        <v>2000</v>
      </c>
      <c r="D125" s="34">
        <v>2000</v>
      </c>
      <c r="E125" s="44"/>
      <c r="F125" s="34"/>
    </row>
    <row r="126" spans="1:6" s="37" customFormat="1" ht="12">
      <c r="A126" s="28" t="s">
        <v>215</v>
      </c>
      <c r="B126" s="29" t="s">
        <v>216</v>
      </c>
      <c r="C126" s="30">
        <f t="shared" si="1"/>
        <v>0</v>
      </c>
      <c r="D126" s="31">
        <f>SUM(D127)</f>
        <v>0</v>
      </c>
      <c r="E126" s="31">
        <f>SUM(E127)</f>
        <v>0</v>
      </c>
      <c r="F126" s="31">
        <f>SUM(F127)</f>
        <v>0</v>
      </c>
    </row>
    <row r="127" spans="1:6" s="37" customFormat="1" ht="12">
      <c r="A127" s="32" t="s">
        <v>213</v>
      </c>
      <c r="B127" s="33" t="s">
        <v>217</v>
      </c>
      <c r="C127" s="30">
        <f t="shared" si="1"/>
        <v>0</v>
      </c>
      <c r="D127" s="34"/>
      <c r="E127" s="38"/>
      <c r="F127" s="34"/>
    </row>
    <row r="128" spans="1:6" s="37" customFormat="1" ht="12">
      <c r="A128" s="28" t="s">
        <v>218</v>
      </c>
      <c r="B128" s="29" t="s">
        <v>219</v>
      </c>
      <c r="C128" s="30">
        <f t="shared" si="1"/>
        <v>60278</v>
      </c>
      <c r="D128" s="31">
        <f>SUM(D129:D133)</f>
        <v>40278</v>
      </c>
      <c r="E128" s="40">
        <f>SUM(E129:E133)</f>
        <v>0</v>
      </c>
      <c r="F128" s="31">
        <f>SUM(F129:F133)</f>
        <v>20000</v>
      </c>
    </row>
    <row r="129" spans="1:6" s="37" customFormat="1" ht="12">
      <c r="A129" s="32" t="s">
        <v>220</v>
      </c>
      <c r="B129" s="33" t="s">
        <v>221</v>
      </c>
      <c r="C129" s="30">
        <f t="shared" si="1"/>
        <v>0</v>
      </c>
      <c r="D129" s="34"/>
      <c r="E129" s="38"/>
      <c r="F129" s="34"/>
    </row>
    <row r="130" spans="1:6" s="37" customFormat="1" ht="24">
      <c r="A130" s="32" t="s">
        <v>222</v>
      </c>
      <c r="B130" s="33" t="s">
        <v>223</v>
      </c>
      <c r="C130" s="30">
        <f t="shared" si="1"/>
        <v>30000</v>
      </c>
      <c r="D130" s="34">
        <v>30000</v>
      </c>
      <c r="E130" s="38"/>
      <c r="F130" s="34"/>
    </row>
    <row r="131" spans="1:6" s="37" customFormat="1" ht="12">
      <c r="A131" s="32" t="s">
        <v>224</v>
      </c>
      <c r="B131" s="33" t="s">
        <v>225</v>
      </c>
      <c r="C131" s="30">
        <f t="shared" si="1"/>
        <v>0</v>
      </c>
      <c r="D131" s="34"/>
      <c r="E131" s="38"/>
      <c r="F131" s="34"/>
    </row>
    <row r="132" spans="1:6" s="37" customFormat="1" ht="24">
      <c r="A132" s="32" t="s">
        <v>226</v>
      </c>
      <c r="B132" s="33" t="s">
        <v>227</v>
      </c>
      <c r="C132" s="30">
        <f t="shared" si="1"/>
        <v>0</v>
      </c>
      <c r="D132" s="34"/>
      <c r="E132" s="38"/>
      <c r="F132" s="45"/>
    </row>
    <row r="133" spans="1:6" s="37" customFormat="1">
      <c r="A133" s="32" t="s">
        <v>228</v>
      </c>
      <c r="B133" s="33" t="s">
        <v>229</v>
      </c>
      <c r="C133" s="30">
        <f t="shared" si="1"/>
        <v>30278</v>
      </c>
      <c r="D133" s="46">
        <v>10278</v>
      </c>
      <c r="E133" s="47"/>
      <c r="F133" s="46">
        <v>20000</v>
      </c>
    </row>
    <row r="134" spans="1:6" s="37" customFormat="1" ht="24">
      <c r="A134" s="42" t="s">
        <v>230</v>
      </c>
      <c r="B134" s="29" t="s">
        <v>231</v>
      </c>
      <c r="C134" s="30">
        <f t="shared" si="1"/>
        <v>0</v>
      </c>
      <c r="D134" s="43">
        <f>SUM(D135)</f>
        <v>0</v>
      </c>
      <c r="E134" s="40">
        <f>SUM(E135)</f>
        <v>0</v>
      </c>
      <c r="F134" s="48">
        <f>SUM(F135)</f>
        <v>0</v>
      </c>
    </row>
    <row r="135" spans="1:6" s="37" customFormat="1" ht="24">
      <c r="A135" s="32" t="s">
        <v>232</v>
      </c>
      <c r="B135" s="33" t="s">
        <v>233</v>
      </c>
      <c r="C135" s="30">
        <f t="shared" si="1"/>
        <v>0</v>
      </c>
      <c r="D135" s="34"/>
      <c r="E135" s="38"/>
      <c r="F135" s="34"/>
    </row>
    <row r="136" spans="1:6" s="37" customFormat="1" ht="12">
      <c r="A136" s="49" t="s">
        <v>234</v>
      </c>
      <c r="B136" s="29" t="s">
        <v>235</v>
      </c>
      <c r="C136" s="30">
        <f t="shared" si="1"/>
        <v>0</v>
      </c>
      <c r="D136" s="43">
        <f>SUM(D137)</f>
        <v>0</v>
      </c>
      <c r="E136" s="40">
        <f>SUM(E137)</f>
        <v>0</v>
      </c>
      <c r="F136" s="43">
        <f>SUM(F137)</f>
        <v>0</v>
      </c>
    </row>
    <row r="137" spans="1:6" s="37" customFormat="1" ht="24">
      <c r="A137" s="32" t="s">
        <v>236</v>
      </c>
      <c r="B137" s="33" t="s">
        <v>237</v>
      </c>
      <c r="C137" s="30">
        <f t="shared" si="1"/>
        <v>0</v>
      </c>
      <c r="D137" s="34">
        <f>SUM(D139:D140)</f>
        <v>0</v>
      </c>
      <c r="E137" s="38"/>
      <c r="F137" s="34">
        <f>SUM(F139:F140)</f>
        <v>0</v>
      </c>
    </row>
    <row r="138" spans="1:6" s="37" customFormat="1" ht="12">
      <c r="A138" s="49" t="s">
        <v>238</v>
      </c>
      <c r="B138" s="29" t="s">
        <v>239</v>
      </c>
      <c r="C138" s="30">
        <f t="shared" si="1"/>
        <v>0</v>
      </c>
      <c r="D138" s="43">
        <f>SUM(D139:D140)</f>
        <v>0</v>
      </c>
      <c r="E138" s="30">
        <f>SUM(E139:E140)</f>
        <v>0</v>
      </c>
      <c r="F138" s="43">
        <f>SUM(F139:F140)</f>
        <v>0</v>
      </c>
    </row>
    <row r="139" spans="1:6">
      <c r="A139" s="32" t="s">
        <v>240</v>
      </c>
      <c r="B139" s="33" t="s">
        <v>241</v>
      </c>
      <c r="C139" s="30">
        <f t="shared" si="1"/>
        <v>0</v>
      </c>
      <c r="D139" s="34"/>
      <c r="E139" s="38"/>
      <c r="F139" s="34"/>
    </row>
    <row r="140" spans="1:6">
      <c r="A140" s="32" t="s">
        <v>242</v>
      </c>
      <c r="B140" s="33" t="s">
        <v>243</v>
      </c>
      <c r="C140" s="30">
        <f t="shared" si="1"/>
        <v>0</v>
      </c>
      <c r="D140" s="34"/>
      <c r="E140" s="38"/>
      <c r="F140" s="34"/>
    </row>
    <row r="141" spans="1:6">
      <c r="A141" s="49" t="s">
        <v>244</v>
      </c>
      <c r="B141" s="29" t="s">
        <v>245</v>
      </c>
      <c r="C141" s="30">
        <f t="shared" si="1"/>
        <v>0</v>
      </c>
      <c r="D141" s="43">
        <f>SUM(D142:D143)</f>
        <v>0</v>
      </c>
      <c r="E141" s="38">
        <f>SUM(E142:E143)</f>
        <v>0</v>
      </c>
      <c r="F141" s="43">
        <f>SUM(F142:F143)</f>
        <v>0</v>
      </c>
    </row>
    <row r="142" spans="1:6" ht="24">
      <c r="A142" s="32" t="s">
        <v>246</v>
      </c>
      <c r="B142" s="33" t="s">
        <v>247</v>
      </c>
      <c r="C142" s="30">
        <f t="shared" si="1"/>
        <v>0</v>
      </c>
      <c r="D142" s="34"/>
      <c r="E142" s="38"/>
      <c r="F142" s="34"/>
    </row>
    <row r="143" spans="1:6" s="37" customFormat="1" ht="12">
      <c r="A143" s="32" t="s">
        <v>248</v>
      </c>
      <c r="B143" s="33" t="s">
        <v>249</v>
      </c>
      <c r="C143" s="30">
        <f t="shared" si="1"/>
        <v>0</v>
      </c>
      <c r="D143" s="34"/>
      <c r="E143" s="38"/>
      <c r="F143" s="34"/>
    </row>
    <row r="144" spans="1:6" s="37" customFormat="1" ht="12">
      <c r="A144" s="49" t="s">
        <v>250</v>
      </c>
      <c r="B144" s="29" t="s">
        <v>251</v>
      </c>
      <c r="C144" s="30">
        <f t="shared" si="1"/>
        <v>0</v>
      </c>
      <c r="D144" s="43">
        <f>SUM(D145)</f>
        <v>0</v>
      </c>
      <c r="E144" s="38">
        <f>SUM(E145)</f>
        <v>0</v>
      </c>
      <c r="F144" s="43">
        <f>SUM(F145)</f>
        <v>0</v>
      </c>
    </row>
    <row r="145" spans="1:6">
      <c r="A145" s="32" t="s">
        <v>252</v>
      </c>
      <c r="B145" s="33" t="s">
        <v>253</v>
      </c>
      <c r="C145" s="30">
        <f t="shared" si="1"/>
        <v>0</v>
      </c>
      <c r="D145" s="34"/>
      <c r="E145" s="38"/>
      <c r="F145" s="34"/>
    </row>
    <row r="146" spans="1:6">
      <c r="A146" s="28" t="s">
        <v>254</v>
      </c>
      <c r="B146" s="29" t="s">
        <v>255</v>
      </c>
      <c r="C146" s="30">
        <f t="shared" si="1"/>
        <v>0</v>
      </c>
      <c r="D146" s="31">
        <f>SUM(D147:D153)</f>
        <v>0</v>
      </c>
      <c r="E146" s="38">
        <f>SUM(E147:E153)</f>
        <v>0</v>
      </c>
      <c r="F146" s="31">
        <f>SUM(F147:F153)</f>
        <v>0</v>
      </c>
    </row>
    <row r="147" spans="1:6">
      <c r="A147" s="32" t="s">
        <v>256</v>
      </c>
      <c r="B147" s="33" t="s">
        <v>257</v>
      </c>
      <c r="C147" s="30">
        <f t="shared" si="1"/>
        <v>0</v>
      </c>
      <c r="D147" s="34"/>
      <c r="E147" s="38"/>
      <c r="F147" s="34"/>
    </row>
    <row r="148" spans="1:6">
      <c r="A148" s="32" t="s">
        <v>258</v>
      </c>
      <c r="B148" s="33" t="s">
        <v>259</v>
      </c>
      <c r="C148" s="30">
        <f t="shared" si="1"/>
        <v>0</v>
      </c>
      <c r="D148" s="34"/>
      <c r="E148" s="38"/>
      <c r="F148" s="34"/>
    </row>
    <row r="149" spans="1:6">
      <c r="A149" s="32" t="s">
        <v>260</v>
      </c>
      <c r="B149" s="33" t="s">
        <v>261</v>
      </c>
      <c r="C149" s="30">
        <f t="shared" si="1"/>
        <v>0</v>
      </c>
      <c r="D149" s="34"/>
      <c r="E149" s="38"/>
      <c r="F149" s="34"/>
    </row>
    <row r="150" spans="1:6">
      <c r="A150" s="32" t="s">
        <v>262</v>
      </c>
      <c r="B150" s="33" t="s">
        <v>263</v>
      </c>
      <c r="C150" s="30">
        <f t="shared" ref="C150:C155" si="2">SUM(D150:F150)</f>
        <v>0</v>
      </c>
      <c r="D150" s="34"/>
      <c r="E150" s="38"/>
      <c r="F150" s="34"/>
    </row>
    <row r="151" spans="1:6" ht="24">
      <c r="A151" s="32" t="s">
        <v>264</v>
      </c>
      <c r="B151" s="33" t="s">
        <v>265</v>
      </c>
      <c r="C151" s="30">
        <f t="shared" si="2"/>
        <v>0</v>
      </c>
      <c r="D151" s="34"/>
      <c r="E151" s="38"/>
      <c r="F151" s="34"/>
    </row>
    <row r="152" spans="1:6" ht="24">
      <c r="A152" s="32" t="s">
        <v>266</v>
      </c>
      <c r="B152" s="33" t="s">
        <v>267</v>
      </c>
      <c r="C152" s="30">
        <f t="shared" si="2"/>
        <v>0</v>
      </c>
      <c r="D152" s="34"/>
      <c r="E152" s="38"/>
      <c r="F152" s="34"/>
    </row>
    <row r="153" spans="1:6" ht="24">
      <c r="A153" s="32" t="s">
        <v>266</v>
      </c>
      <c r="B153" s="33" t="s">
        <v>268</v>
      </c>
      <c r="C153" s="30">
        <f t="shared" si="2"/>
        <v>0</v>
      </c>
      <c r="D153" s="34"/>
      <c r="E153" s="38"/>
      <c r="F153" s="34"/>
    </row>
    <row r="154" spans="1:6">
      <c r="A154" s="49" t="str">
        <f>[1]дс!A134</f>
        <v>Увеличение стомости мягкого инвентаря</v>
      </c>
      <c r="B154" s="29" t="str">
        <f>[1]дс!B134</f>
        <v>347</v>
      </c>
      <c r="C154" s="35">
        <f t="shared" si="2"/>
        <v>0</v>
      </c>
      <c r="D154" s="34">
        <f>SUM(D155)</f>
        <v>0</v>
      </c>
      <c r="E154" s="34">
        <f>SUM(E155)</f>
        <v>0</v>
      </c>
      <c r="F154" s="34">
        <f>SUM(F155)</f>
        <v>0</v>
      </c>
    </row>
    <row r="155" spans="1:6">
      <c r="A155" s="32" t="str">
        <f>[1]дс!A135</f>
        <v>-прочие расходы по увел.стоимости мат.запасов для целей КВ</v>
      </c>
      <c r="B155" s="33" t="str">
        <f>[1]дс!B135</f>
        <v>Н347099</v>
      </c>
      <c r="C155" s="30">
        <f t="shared" si="2"/>
        <v>0</v>
      </c>
      <c r="D155" s="34"/>
      <c r="E155" s="38"/>
      <c r="F155" s="34"/>
    </row>
    <row r="156" spans="1:6" ht="24">
      <c r="A156" s="49" t="s">
        <v>269</v>
      </c>
      <c r="B156" s="29" t="s">
        <v>270</v>
      </c>
      <c r="C156" s="30">
        <f>SUM(D156:F156)</f>
        <v>0</v>
      </c>
      <c r="D156" s="43">
        <f>SUM(D157:D158)</f>
        <v>0</v>
      </c>
      <c r="E156" s="40">
        <f>SUM(E157:E158)</f>
        <v>0</v>
      </c>
      <c r="F156" s="43">
        <f>SUM(F157:F158)</f>
        <v>0</v>
      </c>
    </row>
    <row r="157" spans="1:6" ht="24">
      <c r="A157" s="32" t="s">
        <v>271</v>
      </c>
      <c r="B157" s="33" t="s">
        <v>272</v>
      </c>
      <c r="C157" s="30">
        <f>SUM(D157:F157)</f>
        <v>0</v>
      </c>
      <c r="D157" s="34"/>
      <c r="E157" s="38"/>
      <c r="F157" s="34"/>
    </row>
    <row r="158" spans="1:6" ht="36">
      <c r="A158" s="32" t="s">
        <v>273</v>
      </c>
      <c r="B158" s="33" t="s">
        <v>274</v>
      </c>
      <c r="C158" s="30">
        <f>SUM(D158:F158)</f>
        <v>0</v>
      </c>
      <c r="D158" s="34"/>
      <c r="E158" s="38"/>
      <c r="F158" s="34"/>
    </row>
    <row r="159" spans="1:6">
      <c r="A159" s="28" t="s">
        <v>275</v>
      </c>
      <c r="B159" s="50"/>
      <c r="C159" s="30">
        <f>SUM(D159:F159)</f>
        <v>637400</v>
      </c>
      <c r="D159" s="31">
        <f>D156+D146+D144+D141+D138+D136+D134+D128+D126+D124+D120+D118+D115+D112+D89+D68+D64+D57+D54+D48+D45+D43+D40+D154</f>
        <v>400000</v>
      </c>
      <c r="E159" s="31">
        <f>E156+E146+E144+E141+E138+E136+E134+E128+E126+E124+E120+E118+E115+E112+E89+E68+E64+E57+E54+E48+E45+E43+E40+E154</f>
        <v>199400</v>
      </c>
      <c r="F159" s="31">
        <f>F156+F146+F144+F141+F138+F136+F134+F128+F126+F124+F120+F118+F115+F112+F89+F68+F64+F57+F54+F48+F45+F43+F40+F154</f>
        <v>38000</v>
      </c>
    </row>
    <row r="160" spans="1:6">
      <c r="C160" s="51"/>
      <c r="D160" s="51"/>
      <c r="E160" s="51"/>
      <c r="F160" s="51"/>
    </row>
    <row r="161" spans="1:6">
      <c r="C161" s="51"/>
      <c r="D161" s="51"/>
      <c r="E161" s="51"/>
      <c r="F161" s="51"/>
    </row>
    <row r="162" spans="1:6">
      <c r="A162" t="s">
        <v>276</v>
      </c>
      <c r="C162" s="15" t="s">
        <v>277</v>
      </c>
      <c r="D162" s="51"/>
      <c r="E162" s="51"/>
      <c r="F162" s="51"/>
    </row>
    <row r="163" spans="1:6">
      <c r="C163" s="51"/>
      <c r="D163" s="51"/>
      <c r="E163" s="51"/>
      <c r="F163" s="51"/>
    </row>
    <row r="164" spans="1:6">
      <c r="C164" s="51"/>
      <c r="D164" s="51"/>
      <c r="E164" s="51"/>
      <c r="F164" s="51"/>
    </row>
    <row r="165" spans="1:6">
      <c r="F165" s="52"/>
    </row>
  </sheetData>
  <mergeCells count="25">
    <mergeCell ref="B36:C36"/>
    <mergeCell ref="A37:B37"/>
    <mergeCell ref="B31:C31"/>
    <mergeCell ref="B32:C32"/>
    <mergeCell ref="B33:C33"/>
    <mergeCell ref="B34:C34"/>
    <mergeCell ref="B35:C35"/>
    <mergeCell ref="B30:C30"/>
    <mergeCell ref="B17:C17"/>
    <mergeCell ref="B18:C18"/>
    <mergeCell ref="B19:C19"/>
    <mergeCell ref="B20:C20"/>
    <mergeCell ref="B21:C21"/>
    <mergeCell ref="B22:C22"/>
    <mergeCell ref="B23:C23"/>
    <mergeCell ref="B24:C24"/>
    <mergeCell ref="B27:C27"/>
    <mergeCell ref="A28:D28"/>
    <mergeCell ref="A29:B29"/>
    <mergeCell ref="B16:C16"/>
    <mergeCell ref="C4:D4"/>
    <mergeCell ref="B10:C10"/>
    <mergeCell ref="B11:C11"/>
    <mergeCell ref="B14:C14"/>
    <mergeCell ref="B15:C15"/>
  </mergeCells>
  <printOptions horizontalCentered="1"/>
  <pageMargins left="0.39370078740157483" right="0" top="0.15748031496062992" bottom="7.874015748031496E-2" header="0" footer="0"/>
  <pageSetup paperSize="9" scale="70" orientation="portrait" verticalDpi="200" r:id="rId1"/>
  <headerFooter alignWithMargins="0"/>
  <rowBreaks count="2" manualBreakCount="2">
    <brk id="63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171</vt:lpstr>
    </vt:vector>
  </TitlesOfParts>
  <Company>Приволжский РОО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Анатольевна</dc:creator>
  <cp:lastModifiedBy>171</cp:lastModifiedBy>
  <cp:lastPrinted>2024-12-06T07:33:48Z</cp:lastPrinted>
  <dcterms:created xsi:type="dcterms:W3CDTF">2024-12-05T13:31:06Z</dcterms:created>
  <dcterms:modified xsi:type="dcterms:W3CDTF">2024-12-06T18:26:40Z</dcterms:modified>
</cp:coreProperties>
</file>